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300" windowWidth="14880" windowHeight="7815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Z44" i="1"/>
  <c r="Y44"/>
  <c r="W44"/>
  <c r="T44"/>
  <c r="S44"/>
  <c r="R44"/>
  <c r="Q44"/>
  <c r="P44"/>
  <c r="O44"/>
  <c r="N44"/>
  <c r="K44"/>
  <c r="J44"/>
  <c r="H44"/>
  <c r="G44"/>
  <c r="F44"/>
  <c r="E44"/>
  <c r="D44"/>
  <c r="C44"/>
  <c r="B44"/>
  <c r="Z77"/>
  <c r="Y77"/>
  <c r="V77"/>
  <c r="S77"/>
  <c r="R77"/>
  <c r="Q77"/>
  <c r="P77"/>
  <c r="O77"/>
  <c r="N77"/>
  <c r="K77"/>
  <c r="J77"/>
  <c r="I77"/>
  <c r="H77"/>
  <c r="G77"/>
  <c r="F77"/>
  <c r="E77"/>
  <c r="D77"/>
  <c r="C77"/>
  <c r="B77"/>
  <c r="B80"/>
  <c r="W73"/>
  <c r="W75" s="1"/>
  <c r="W35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2"/>
  <c r="L41"/>
  <c r="L40"/>
  <c r="L39"/>
  <c r="L38"/>
  <c r="L37"/>
  <c r="L36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9"/>
  <c r="L8"/>
  <c r="L7"/>
  <c r="L6"/>
  <c r="L5"/>
  <c r="L4"/>
  <c r="L3"/>
  <c r="W43"/>
  <c r="W10"/>
  <c r="T72"/>
  <c r="T71"/>
  <c r="T70"/>
  <c r="T69"/>
  <c r="T68"/>
  <c r="T67"/>
  <c r="T66"/>
  <c r="T65"/>
  <c r="T64"/>
  <c r="T63"/>
  <c r="T62"/>
  <c r="T61"/>
  <c r="T60"/>
  <c r="T59"/>
  <c r="T58"/>
  <c r="T57"/>
  <c r="T56"/>
  <c r="T55"/>
  <c r="T54"/>
  <c r="T53"/>
  <c r="T52"/>
  <c r="T51"/>
  <c r="T50"/>
  <c r="T49"/>
  <c r="T48"/>
  <c r="T47"/>
  <c r="T46"/>
  <c r="T45"/>
  <c r="T42"/>
  <c r="T41"/>
  <c r="T40"/>
  <c r="T39"/>
  <c r="T38"/>
  <c r="T37"/>
  <c r="T36"/>
  <c r="T34"/>
  <c r="T33"/>
  <c r="T32"/>
  <c r="T31"/>
  <c r="T30"/>
  <c r="T29"/>
  <c r="T28"/>
  <c r="T27"/>
  <c r="T26"/>
  <c r="T25"/>
  <c r="T24"/>
  <c r="T23"/>
  <c r="T22"/>
  <c r="T21"/>
  <c r="T20"/>
  <c r="T19"/>
  <c r="T18"/>
  <c r="T17"/>
  <c r="T16"/>
  <c r="T15"/>
  <c r="T14"/>
  <c r="T13"/>
  <c r="T12"/>
  <c r="T11"/>
  <c r="T9"/>
  <c r="T8"/>
  <c r="T7"/>
  <c r="T6"/>
  <c r="T5"/>
  <c r="T4"/>
  <c r="T3"/>
  <c r="V43"/>
  <c r="S43"/>
  <c r="V73"/>
  <c r="S73"/>
  <c r="R73"/>
  <c r="Q73"/>
  <c r="P73"/>
  <c r="O73"/>
  <c r="N73"/>
  <c r="Z73"/>
  <c r="Y73"/>
  <c r="K73"/>
  <c r="J73"/>
  <c r="I73"/>
  <c r="H73"/>
  <c r="G73"/>
  <c r="F73"/>
  <c r="E73"/>
  <c r="D73"/>
  <c r="C73"/>
  <c r="B73"/>
  <c r="R43"/>
  <c r="Q43"/>
  <c r="P43"/>
  <c r="O43"/>
  <c r="N43"/>
  <c r="Z43"/>
  <c r="Y43"/>
  <c r="K43"/>
  <c r="J43"/>
  <c r="I43"/>
  <c r="H43"/>
  <c r="G43"/>
  <c r="F43"/>
  <c r="E43"/>
  <c r="D43"/>
  <c r="C43"/>
  <c r="B43"/>
  <c r="V35"/>
  <c r="V44" s="1"/>
  <c r="S35"/>
  <c r="R35"/>
  <c r="Q35"/>
  <c r="P35"/>
  <c r="O35"/>
  <c r="N35"/>
  <c r="Z35"/>
  <c r="Y35"/>
  <c r="K35"/>
  <c r="J35"/>
  <c r="I35"/>
  <c r="I44" s="1"/>
  <c r="H35"/>
  <c r="G35"/>
  <c r="F35"/>
  <c r="E35"/>
  <c r="D35"/>
  <c r="C35"/>
  <c r="B35"/>
  <c r="V10"/>
  <c r="S10"/>
  <c r="R10"/>
  <c r="Q10"/>
  <c r="P10"/>
  <c r="O10"/>
  <c r="N10"/>
  <c r="Z10"/>
  <c r="Y10"/>
  <c r="K10"/>
  <c r="J10"/>
  <c r="I10"/>
  <c r="H10"/>
  <c r="G10"/>
  <c r="F10"/>
  <c r="E10"/>
  <c r="D10"/>
  <c r="C10"/>
  <c r="B10"/>
  <c r="V75" l="1"/>
  <c r="T77"/>
  <c r="L77"/>
  <c r="T35"/>
  <c r="B75"/>
  <c r="D75"/>
  <c r="F75"/>
  <c r="H75"/>
  <c r="J75"/>
  <c r="N75"/>
  <c r="P75"/>
  <c r="R75"/>
  <c r="C75"/>
  <c r="E75"/>
  <c r="G75"/>
  <c r="I75"/>
  <c r="K75"/>
  <c r="O75"/>
  <c r="Q75"/>
  <c r="S75"/>
  <c r="T43"/>
  <c r="T10"/>
  <c r="T73"/>
  <c r="T75" l="1"/>
  <c r="L10"/>
  <c r="L35"/>
  <c r="L44" s="1"/>
  <c r="L43"/>
  <c r="L73"/>
  <c r="L75" l="1"/>
  <c r="B79" s="1"/>
</calcChain>
</file>

<file path=xl/sharedStrings.xml><?xml version="1.0" encoding="utf-8"?>
<sst xmlns="http://schemas.openxmlformats.org/spreadsheetml/2006/main" count="115" uniqueCount="99">
  <si>
    <t>Workflow name</t>
  </si>
  <si>
    <t>1 AbstractSubWfDocking</t>
  </si>
  <si>
    <t>2 GetTanimotosTest</t>
  </si>
  <si>
    <t>4 AbstractSubWFFATCAT</t>
  </si>
  <si>
    <t>5 MakeGraphNetworkTest</t>
  </si>
  <si>
    <t>6 AbstractGlobalWorkflow</t>
  </si>
  <si>
    <t>7 AbstractGlobalWorkflow2</t>
  </si>
  <si>
    <t>1 Classify</t>
  </si>
  <si>
    <t>2 Cluto</t>
  </si>
  <si>
    <t>3 CorrelationScore</t>
  </si>
  <si>
    <t>4 DocumentClassificationMutli</t>
  </si>
  <si>
    <t>5 DocumentClassificationSingle</t>
  </si>
  <si>
    <t>6 DocumentClustering</t>
  </si>
  <si>
    <t>7 FeatureGeneration</t>
  </si>
  <si>
    <t>8 FeatureSelection</t>
  </si>
  <si>
    <t>9 FormatSim</t>
  </si>
  <si>
    <t>10 GenerateVocabular</t>
  </si>
  <si>
    <t>11 Model</t>
  </si>
  <si>
    <t>12 ModelThenClassify</t>
  </si>
  <si>
    <t>13 MultiLabel</t>
  </si>
  <si>
    <t>14 PlotCorrelationScore</t>
  </si>
  <si>
    <t>15 PlotTopics</t>
  </si>
  <si>
    <t>16 PrepareDataset</t>
  </si>
  <si>
    <t>17 ReduceDataset</t>
  </si>
  <si>
    <t>18 Similar</t>
  </si>
  <si>
    <t>19 SimilarWords</t>
  </si>
  <si>
    <t>20 SimilarWordsTopics</t>
  </si>
  <si>
    <t>21 Stemming</t>
  </si>
  <si>
    <t>22 TermWeighting</t>
  </si>
  <si>
    <t>23 Topic Modeling</t>
  </si>
  <si>
    <t>24 Validate</t>
  </si>
  <si>
    <t>1 EnglishWords</t>
  </si>
  <si>
    <t>2 EnglishWordsElaborated</t>
  </si>
  <si>
    <t>3 Simple</t>
  </si>
  <si>
    <t>4 Words</t>
  </si>
  <si>
    <t>5 Words abs</t>
  </si>
  <si>
    <t>6 Words coll</t>
  </si>
  <si>
    <t>7 Words coll abs</t>
  </si>
  <si>
    <t>1 Association test conditional on Matching</t>
  </si>
  <si>
    <t>2 BAGET</t>
  </si>
  <si>
    <t>3 BAGET for multiple samples</t>
  </si>
  <si>
    <t>4 BAGET for 1 sample</t>
  </si>
  <si>
    <t>Total</t>
  </si>
  <si>
    <t>Merge</t>
  </si>
  <si>
    <t>Sort</t>
  </si>
  <si>
    <t>Data visualization</t>
  </si>
  <si>
    <t>Internal macro</t>
  </si>
  <si>
    <t>Composite workflows</t>
  </si>
  <si>
    <t>Workflow Overload</t>
  </si>
  <si>
    <t>Split</t>
  </si>
  <si>
    <t>Data cleaning</t>
  </si>
  <si>
    <t>Data analysis</t>
  </si>
  <si>
    <t>D. Preparation</t>
  </si>
  <si>
    <t>Input parametrization</t>
  </si>
  <si>
    <t>Intra-workflow</t>
  </si>
  <si>
    <t>Inter-workflow</t>
  </si>
  <si>
    <t>Number of candidate components in Composite workflow</t>
  </si>
  <si>
    <t>Result delivery (data deposition)</t>
  </si>
  <si>
    <t>Candidate components/Atomic workflow / primitive workflow</t>
  </si>
  <si>
    <t>Filter (samplin here?)</t>
  </si>
  <si>
    <t>Reformatting</t>
  </si>
  <si>
    <t>3 AbstractSubWfLigandBindingSitesComparison</t>
  </si>
  <si>
    <t>Total number of motifs found in all workflows</t>
  </si>
  <si>
    <t>Total number of workflows</t>
  </si>
  <si>
    <t>Total in all workflows</t>
  </si>
  <si>
    <t>Total number of workflows in which the motif was found</t>
  </si>
  <si>
    <t>TOTAL WHAT MOTIFS</t>
  </si>
  <si>
    <t>TOTAL HOW MOTIFS</t>
  </si>
  <si>
    <t>Total steps in workflow</t>
  </si>
  <si>
    <t>Other workflow steps (not WHAT steps, since most of HOW refer to the whole WF)</t>
  </si>
  <si>
    <t>Custom tools/services in wf</t>
  </si>
  <si>
    <t>Third party tools/services in wf</t>
  </si>
  <si>
    <t>5 Beg</t>
  </si>
  <si>
    <t>6 Circos</t>
  </si>
  <si>
    <t>7 CollectionTest</t>
  </si>
  <si>
    <t>8 Combined CNV detection Workflow</t>
  </si>
  <si>
    <t>9 Combined CNV detection Workflow simple</t>
  </si>
  <si>
    <t>10 FusionBAGET</t>
  </si>
  <si>
    <t>11 GeneralAssociationTest</t>
  </si>
  <si>
    <t>12 Get Gene Count</t>
  </si>
  <si>
    <t>13 Get Gene pbkm4</t>
  </si>
  <si>
    <t>14 Gnosis Detect CNV</t>
  </si>
  <si>
    <t>15 JuntionBAGET</t>
  </si>
  <si>
    <t>16 MIR</t>
  </si>
  <si>
    <t>17 Parent_TDT_Workflow</t>
  </si>
  <si>
    <t>18 PAS</t>
  </si>
  <si>
    <t>19 Penn Detect CNV</t>
  </si>
  <si>
    <t>20 Penn Gnosis Detect CNV</t>
  </si>
  <si>
    <t>21 Penn PennX Gnosis Detect CNV</t>
  </si>
  <si>
    <t>22 polyBAGET</t>
  </si>
  <si>
    <t>23 QuanticSNP Detect CNV</t>
  </si>
  <si>
    <t>24 SplitTest</t>
  </si>
  <si>
    <t>25 Structured Association Test</t>
  </si>
  <si>
    <t>26 TDT Workflow</t>
  </si>
  <si>
    <t>27 Variant Discovery from ReSequencing</t>
  </si>
  <si>
    <t>28 Volcano plot</t>
  </si>
  <si>
    <t>Total Text Analytics</t>
  </si>
  <si>
    <t>Augmentation</t>
  </si>
  <si>
    <t>Data augmentation/aggregation. Is integration included?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</si>
</sst>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6" tint="0.59996337778862885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justify" vertical="top" wrapText="1"/>
    </xf>
    <xf numFmtId="0" fontId="2" fillId="2" borderId="0" xfId="0" applyFont="1" applyFill="1" applyAlignment="1">
      <alignment horizontal="justify" vertical="top" wrapText="1"/>
    </xf>
    <xf numFmtId="0" fontId="2" fillId="0" borderId="0" xfId="0" applyFont="1" applyAlignment="1">
      <alignment horizontal="justify" vertical="top" wrapText="1"/>
    </xf>
    <xf numFmtId="0" fontId="2" fillId="0" borderId="2" xfId="0" applyFont="1" applyBorder="1" applyAlignment="1">
      <alignment horizontal="justify" vertical="top" wrapText="1"/>
    </xf>
    <xf numFmtId="0" fontId="2" fillId="2" borderId="2" xfId="0" applyFont="1" applyFill="1" applyBorder="1" applyAlignment="1">
      <alignment horizontal="justify" vertical="top" wrapText="1"/>
    </xf>
    <xf numFmtId="0" fontId="1" fillId="0" borderId="0" xfId="0" applyFont="1"/>
    <xf numFmtId="0" fontId="1" fillId="4" borderId="0" xfId="0" applyFont="1" applyFill="1" applyAlignment="1">
      <alignment vertical="center"/>
    </xf>
    <xf numFmtId="0" fontId="3" fillId="4" borderId="0" xfId="0" applyFont="1" applyFill="1" applyAlignment="1">
      <alignment horizontal="justify" vertical="center" wrapText="1"/>
    </xf>
    <xf numFmtId="0" fontId="1" fillId="4" borderId="0" xfId="0" applyFont="1" applyFill="1"/>
    <xf numFmtId="0" fontId="0" fillId="0" borderId="0" xfId="0" applyFill="1"/>
    <xf numFmtId="0" fontId="1" fillId="5" borderId="0" xfId="0" applyFont="1" applyFill="1"/>
    <xf numFmtId="0" fontId="0" fillId="5" borderId="0" xfId="0" applyFill="1"/>
    <xf numFmtId="0" fontId="1" fillId="3" borderId="0" xfId="0" applyFont="1" applyFill="1"/>
    <xf numFmtId="0" fontId="1" fillId="0" borderId="0" xfId="0" applyFont="1" applyFill="1"/>
    <xf numFmtId="0" fontId="0" fillId="3" borderId="0" xfId="0" applyFill="1"/>
    <xf numFmtId="0" fontId="0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barChart>
        <c:barDir val="col"/>
        <c:grouping val="percentStacked"/>
        <c:ser>
          <c:idx val="0"/>
          <c:order val="0"/>
          <c:tx>
            <c:v>Genomics domain</c:v>
          </c:tx>
          <c:cat>
            <c:strRef>
              <c:f>Hoja1!$B$2:$K$2</c:f>
              <c:strCache>
                <c:ptCount val="10"/>
                <c:pt idx="0">
                  <c:v>Reformatting</c:v>
                </c:pt>
                <c:pt idx="1">
                  <c:v>Augmentation</c:v>
                </c:pt>
                <c:pt idx="2">
                  <c:v>Split</c:v>
                </c:pt>
                <c:pt idx="3">
                  <c:v>Merge</c:v>
                </c:pt>
                <c:pt idx="4">
                  <c:v>Filter (samplin here?)</c:v>
                </c:pt>
                <c:pt idx="5">
                  <c:v>Sort</c:v>
                </c:pt>
                <c:pt idx="6">
                  <c:v>Data cleaning</c:v>
                </c:pt>
                <c:pt idx="7">
                  <c:v>Data analysis</c:v>
                </c:pt>
                <c:pt idx="8">
                  <c:v>Data visualization</c:v>
                </c:pt>
                <c:pt idx="9">
                  <c:v>Result delivery (data deposition)</c:v>
                </c:pt>
              </c:strCache>
            </c:strRef>
          </c:cat>
          <c:val>
            <c:numRef>
              <c:f>Hoja1!$B$73:$J$73</c:f>
              <c:numCache>
                <c:formatCode>General</c:formatCode>
                <c:ptCount val="9"/>
                <c:pt idx="0">
                  <c:v>21</c:v>
                </c:pt>
                <c:pt idx="1">
                  <c:v>10</c:v>
                </c:pt>
                <c:pt idx="2">
                  <c:v>4</c:v>
                </c:pt>
                <c:pt idx="3">
                  <c:v>20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4</c:v>
                </c:pt>
                <c:pt idx="8">
                  <c:v>8</c:v>
                </c:pt>
              </c:numCache>
            </c:numRef>
          </c:val>
        </c:ser>
        <c:ser>
          <c:idx val="1"/>
          <c:order val="1"/>
          <c:tx>
            <c:v>Text Analytics Domain</c:v>
          </c:tx>
          <c:cat>
            <c:strRef>
              <c:f>Hoja1!$B$2:$K$2</c:f>
              <c:strCache>
                <c:ptCount val="10"/>
                <c:pt idx="0">
                  <c:v>Reformatting</c:v>
                </c:pt>
                <c:pt idx="1">
                  <c:v>Augmentation</c:v>
                </c:pt>
                <c:pt idx="2">
                  <c:v>Split</c:v>
                </c:pt>
                <c:pt idx="3">
                  <c:v>Merge</c:v>
                </c:pt>
                <c:pt idx="4">
                  <c:v>Filter (samplin here?)</c:v>
                </c:pt>
                <c:pt idx="5">
                  <c:v>Sort</c:v>
                </c:pt>
                <c:pt idx="6">
                  <c:v>Data cleaning</c:v>
                </c:pt>
                <c:pt idx="7">
                  <c:v>Data analysis</c:v>
                </c:pt>
                <c:pt idx="8">
                  <c:v>Data visualization</c:v>
                </c:pt>
                <c:pt idx="9">
                  <c:v>Result delivery (data deposition)</c:v>
                </c:pt>
              </c:strCache>
            </c:strRef>
          </c:cat>
          <c:val>
            <c:numRef>
              <c:f>Hoja1!$B$44:$J$44</c:f>
              <c:numCache>
                <c:formatCode>General</c:formatCode>
                <c:ptCount val="9"/>
                <c:pt idx="0">
                  <c:v>25</c:v>
                </c:pt>
                <c:pt idx="1">
                  <c:v>0</c:v>
                </c:pt>
                <c:pt idx="2">
                  <c:v>5</c:v>
                </c:pt>
                <c:pt idx="3">
                  <c:v>6</c:v>
                </c:pt>
                <c:pt idx="4">
                  <c:v>48</c:v>
                </c:pt>
                <c:pt idx="5">
                  <c:v>14</c:v>
                </c:pt>
                <c:pt idx="6">
                  <c:v>0</c:v>
                </c:pt>
                <c:pt idx="7">
                  <c:v>33</c:v>
                </c:pt>
                <c:pt idx="8">
                  <c:v>2</c:v>
                </c:pt>
              </c:numCache>
            </c:numRef>
          </c:val>
        </c:ser>
        <c:ser>
          <c:idx val="2"/>
          <c:order val="2"/>
          <c:tx>
            <c:v>Drug Discovery Domain</c:v>
          </c:tx>
          <c:cat>
            <c:strRef>
              <c:f>Hoja1!$B$2:$K$2</c:f>
              <c:strCache>
                <c:ptCount val="10"/>
                <c:pt idx="0">
                  <c:v>Reformatting</c:v>
                </c:pt>
                <c:pt idx="1">
                  <c:v>Augmentation</c:v>
                </c:pt>
                <c:pt idx="2">
                  <c:v>Split</c:v>
                </c:pt>
                <c:pt idx="3">
                  <c:v>Merge</c:v>
                </c:pt>
                <c:pt idx="4">
                  <c:v>Filter (samplin here?)</c:v>
                </c:pt>
                <c:pt idx="5">
                  <c:v>Sort</c:v>
                </c:pt>
                <c:pt idx="6">
                  <c:v>Data cleaning</c:v>
                </c:pt>
                <c:pt idx="7">
                  <c:v>Data analysis</c:v>
                </c:pt>
                <c:pt idx="8">
                  <c:v>Data visualization</c:v>
                </c:pt>
                <c:pt idx="9">
                  <c:v>Result delivery (data deposition)</c:v>
                </c:pt>
              </c:strCache>
            </c:strRef>
          </c:cat>
          <c:val>
            <c:numRef>
              <c:f>Hoja1!$B$10:$J$10</c:f>
              <c:numCache>
                <c:formatCode>General</c:formatCode>
                <c:ptCount val="9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7</c:v>
                </c:pt>
                <c:pt idx="4">
                  <c:v>3</c:v>
                </c:pt>
                <c:pt idx="5">
                  <c:v>6</c:v>
                </c:pt>
                <c:pt idx="6">
                  <c:v>6</c:v>
                </c:pt>
                <c:pt idx="7">
                  <c:v>12</c:v>
                </c:pt>
                <c:pt idx="8">
                  <c:v>3</c:v>
                </c:pt>
              </c:numCache>
            </c:numRef>
          </c:val>
        </c:ser>
        <c:overlap val="100"/>
        <c:axId val="71748608"/>
        <c:axId val="76813824"/>
      </c:barChart>
      <c:catAx>
        <c:axId val="71748608"/>
        <c:scaling>
          <c:orientation val="minMax"/>
        </c:scaling>
        <c:axPos val="b"/>
        <c:tickLblPos val="nextTo"/>
        <c:crossAx val="76813824"/>
        <c:crosses val="autoZero"/>
        <c:auto val="1"/>
        <c:lblAlgn val="ctr"/>
        <c:lblOffset val="100"/>
      </c:catAx>
      <c:valAx>
        <c:axId val="76813824"/>
        <c:scaling>
          <c:orientation val="minMax"/>
        </c:scaling>
        <c:axPos val="l"/>
        <c:majorGridlines/>
        <c:numFmt formatCode="0%" sourceLinked="1"/>
        <c:tickLblPos val="nextTo"/>
        <c:crossAx val="7174860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/>
            </a:pPr>
            <a:r>
              <a:rPr lang="es-ES"/>
              <a:t>WHAT motifs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Lbls>
            <c:showPercent val="1"/>
            <c:showLeaderLines val="1"/>
          </c:dLbls>
          <c:cat>
            <c:strRef>
              <c:f>Hoja1!$B$2:$J$2</c:f>
              <c:strCache>
                <c:ptCount val="9"/>
                <c:pt idx="0">
                  <c:v>Reformatting</c:v>
                </c:pt>
                <c:pt idx="1">
                  <c:v>Augmentation</c:v>
                </c:pt>
                <c:pt idx="2">
                  <c:v>Split</c:v>
                </c:pt>
                <c:pt idx="3">
                  <c:v>Merge</c:v>
                </c:pt>
                <c:pt idx="4">
                  <c:v>Filter (samplin here?)</c:v>
                </c:pt>
                <c:pt idx="5">
                  <c:v>Sort</c:v>
                </c:pt>
                <c:pt idx="6">
                  <c:v>Data cleaning</c:v>
                </c:pt>
                <c:pt idx="7">
                  <c:v>Data analysis</c:v>
                </c:pt>
                <c:pt idx="8">
                  <c:v>Data visualization</c:v>
                </c:pt>
              </c:strCache>
            </c:strRef>
          </c:cat>
          <c:val>
            <c:numRef>
              <c:f>Hoja1!$B$75:$J$75</c:f>
              <c:numCache>
                <c:formatCode>General</c:formatCode>
                <c:ptCount val="9"/>
                <c:pt idx="0">
                  <c:v>50</c:v>
                </c:pt>
                <c:pt idx="1">
                  <c:v>10</c:v>
                </c:pt>
                <c:pt idx="2">
                  <c:v>9</c:v>
                </c:pt>
                <c:pt idx="3">
                  <c:v>33</c:v>
                </c:pt>
                <c:pt idx="4">
                  <c:v>54</c:v>
                </c:pt>
                <c:pt idx="5">
                  <c:v>21</c:v>
                </c:pt>
                <c:pt idx="6">
                  <c:v>7</c:v>
                </c:pt>
                <c:pt idx="7">
                  <c:v>49</c:v>
                </c:pt>
                <c:pt idx="8">
                  <c:v>13</c:v>
                </c:pt>
              </c:numCache>
            </c:numRef>
          </c:val>
        </c:ser>
        <c:dLbls>
          <c:showPercent val="1"/>
        </c:dLbls>
        <c:firstSliceAng val="0"/>
      </c:pieChart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layout/>
    </c:title>
    <c:plotArea>
      <c:layout/>
      <c:barChart>
        <c:barDir val="col"/>
        <c:grouping val="stacked"/>
        <c:ser>
          <c:idx val="0"/>
          <c:order val="0"/>
          <c:tx>
            <c:v>Number of workflows in which the motif was found</c:v>
          </c:tx>
          <c:cat>
            <c:strRef>
              <c:f>Hoja1!$B$2:$J$2</c:f>
              <c:strCache>
                <c:ptCount val="9"/>
                <c:pt idx="0">
                  <c:v>Reformatting</c:v>
                </c:pt>
                <c:pt idx="1">
                  <c:v>Augmentation</c:v>
                </c:pt>
                <c:pt idx="2">
                  <c:v>Split</c:v>
                </c:pt>
                <c:pt idx="3">
                  <c:v>Merge</c:v>
                </c:pt>
                <c:pt idx="4">
                  <c:v>Filter (samplin here?)</c:v>
                </c:pt>
                <c:pt idx="5">
                  <c:v>Sort</c:v>
                </c:pt>
                <c:pt idx="6">
                  <c:v>Data cleaning</c:v>
                </c:pt>
                <c:pt idx="7">
                  <c:v>Data analysis</c:v>
                </c:pt>
                <c:pt idx="8">
                  <c:v>Data visualization</c:v>
                </c:pt>
              </c:strCache>
            </c:strRef>
          </c:cat>
          <c:val>
            <c:numRef>
              <c:f>Hoja1!$B$77:$J$77</c:f>
              <c:numCache>
                <c:formatCode>General</c:formatCode>
                <c:ptCount val="9"/>
                <c:pt idx="0">
                  <c:v>28</c:v>
                </c:pt>
                <c:pt idx="1">
                  <c:v>7</c:v>
                </c:pt>
                <c:pt idx="2">
                  <c:v>8</c:v>
                </c:pt>
                <c:pt idx="3">
                  <c:v>16</c:v>
                </c:pt>
                <c:pt idx="4">
                  <c:v>22</c:v>
                </c:pt>
                <c:pt idx="5">
                  <c:v>11</c:v>
                </c:pt>
                <c:pt idx="6">
                  <c:v>5</c:v>
                </c:pt>
                <c:pt idx="7">
                  <c:v>30</c:v>
                </c:pt>
                <c:pt idx="8">
                  <c:v>11</c:v>
                </c:pt>
              </c:numCache>
            </c:numRef>
          </c:val>
        </c:ser>
        <c:overlap val="100"/>
        <c:axId val="96037888"/>
        <c:axId val="96065408"/>
      </c:barChart>
      <c:catAx>
        <c:axId val="96037888"/>
        <c:scaling>
          <c:orientation val="minMax"/>
        </c:scaling>
        <c:axPos val="b"/>
        <c:tickLblPos val="nextTo"/>
        <c:crossAx val="96065408"/>
        <c:crosses val="autoZero"/>
        <c:auto val="1"/>
        <c:lblAlgn val="ctr"/>
        <c:lblOffset val="100"/>
      </c:catAx>
      <c:valAx>
        <c:axId val="96065408"/>
        <c:scaling>
          <c:orientation val="minMax"/>
        </c:scaling>
        <c:axPos val="l"/>
        <c:majorGridlines/>
        <c:numFmt formatCode="General" sourceLinked="1"/>
        <c:tickLblPos val="nextTo"/>
        <c:crossAx val="9603788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barChart>
        <c:barDir val="col"/>
        <c:grouping val="stacked"/>
        <c:ser>
          <c:idx val="0"/>
          <c:order val="0"/>
          <c:tx>
            <c:v>Genomics domain</c:v>
          </c:tx>
          <c:cat>
            <c:strRef>
              <c:f>Hoja1!$B$2:$K$2</c:f>
              <c:strCache>
                <c:ptCount val="10"/>
                <c:pt idx="0">
                  <c:v>Reformatting</c:v>
                </c:pt>
                <c:pt idx="1">
                  <c:v>Augmentation</c:v>
                </c:pt>
                <c:pt idx="2">
                  <c:v>Split</c:v>
                </c:pt>
                <c:pt idx="3">
                  <c:v>Merge</c:v>
                </c:pt>
                <c:pt idx="4">
                  <c:v>Filter (samplin here?)</c:v>
                </c:pt>
                <c:pt idx="5">
                  <c:v>Sort</c:v>
                </c:pt>
                <c:pt idx="6">
                  <c:v>Data cleaning</c:v>
                </c:pt>
                <c:pt idx="7">
                  <c:v>Data analysis</c:v>
                </c:pt>
                <c:pt idx="8">
                  <c:v>Data visualization</c:v>
                </c:pt>
                <c:pt idx="9">
                  <c:v>Result delivery (data deposition)</c:v>
                </c:pt>
              </c:strCache>
            </c:strRef>
          </c:cat>
          <c:val>
            <c:numRef>
              <c:f>Hoja1!$B$73:$J$73</c:f>
              <c:numCache>
                <c:formatCode>General</c:formatCode>
                <c:ptCount val="9"/>
                <c:pt idx="0">
                  <c:v>21</c:v>
                </c:pt>
                <c:pt idx="1">
                  <c:v>10</c:v>
                </c:pt>
                <c:pt idx="2">
                  <c:v>4</c:v>
                </c:pt>
                <c:pt idx="3">
                  <c:v>20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4</c:v>
                </c:pt>
                <c:pt idx="8">
                  <c:v>8</c:v>
                </c:pt>
              </c:numCache>
            </c:numRef>
          </c:val>
        </c:ser>
        <c:ser>
          <c:idx val="1"/>
          <c:order val="1"/>
          <c:tx>
            <c:v>Text Analytics Domain</c:v>
          </c:tx>
          <c:cat>
            <c:strRef>
              <c:f>Hoja1!$B$2:$K$2</c:f>
              <c:strCache>
                <c:ptCount val="10"/>
                <c:pt idx="0">
                  <c:v>Reformatting</c:v>
                </c:pt>
                <c:pt idx="1">
                  <c:v>Augmentation</c:v>
                </c:pt>
                <c:pt idx="2">
                  <c:v>Split</c:v>
                </c:pt>
                <c:pt idx="3">
                  <c:v>Merge</c:v>
                </c:pt>
                <c:pt idx="4">
                  <c:v>Filter (samplin here?)</c:v>
                </c:pt>
                <c:pt idx="5">
                  <c:v>Sort</c:v>
                </c:pt>
                <c:pt idx="6">
                  <c:v>Data cleaning</c:v>
                </c:pt>
                <c:pt idx="7">
                  <c:v>Data analysis</c:v>
                </c:pt>
                <c:pt idx="8">
                  <c:v>Data visualization</c:v>
                </c:pt>
                <c:pt idx="9">
                  <c:v>Result delivery (data deposition)</c:v>
                </c:pt>
              </c:strCache>
            </c:strRef>
          </c:cat>
          <c:val>
            <c:numRef>
              <c:f>Hoja1!$B$44:$J$44</c:f>
              <c:numCache>
                <c:formatCode>General</c:formatCode>
                <c:ptCount val="9"/>
                <c:pt idx="0">
                  <c:v>25</c:v>
                </c:pt>
                <c:pt idx="1">
                  <c:v>0</c:v>
                </c:pt>
                <c:pt idx="2">
                  <c:v>5</c:v>
                </c:pt>
                <c:pt idx="3">
                  <c:v>6</c:v>
                </c:pt>
                <c:pt idx="4">
                  <c:v>48</c:v>
                </c:pt>
                <c:pt idx="5">
                  <c:v>14</c:v>
                </c:pt>
                <c:pt idx="6">
                  <c:v>0</c:v>
                </c:pt>
                <c:pt idx="7">
                  <c:v>33</c:v>
                </c:pt>
                <c:pt idx="8">
                  <c:v>2</c:v>
                </c:pt>
              </c:numCache>
            </c:numRef>
          </c:val>
        </c:ser>
        <c:ser>
          <c:idx val="2"/>
          <c:order val="2"/>
          <c:tx>
            <c:v>Drug Discovery Domain</c:v>
          </c:tx>
          <c:cat>
            <c:strRef>
              <c:f>Hoja1!$B$2:$K$2</c:f>
              <c:strCache>
                <c:ptCount val="10"/>
                <c:pt idx="0">
                  <c:v>Reformatting</c:v>
                </c:pt>
                <c:pt idx="1">
                  <c:v>Augmentation</c:v>
                </c:pt>
                <c:pt idx="2">
                  <c:v>Split</c:v>
                </c:pt>
                <c:pt idx="3">
                  <c:v>Merge</c:v>
                </c:pt>
                <c:pt idx="4">
                  <c:v>Filter (samplin here?)</c:v>
                </c:pt>
                <c:pt idx="5">
                  <c:v>Sort</c:v>
                </c:pt>
                <c:pt idx="6">
                  <c:v>Data cleaning</c:v>
                </c:pt>
                <c:pt idx="7">
                  <c:v>Data analysis</c:v>
                </c:pt>
                <c:pt idx="8">
                  <c:v>Data visualization</c:v>
                </c:pt>
                <c:pt idx="9">
                  <c:v>Result delivery (data deposition)</c:v>
                </c:pt>
              </c:strCache>
            </c:strRef>
          </c:cat>
          <c:val>
            <c:numRef>
              <c:f>Hoja1!$B$10:$J$10</c:f>
              <c:numCache>
                <c:formatCode>General</c:formatCode>
                <c:ptCount val="9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7</c:v>
                </c:pt>
                <c:pt idx="4">
                  <c:v>3</c:v>
                </c:pt>
                <c:pt idx="5">
                  <c:v>6</c:v>
                </c:pt>
                <c:pt idx="6">
                  <c:v>6</c:v>
                </c:pt>
                <c:pt idx="7">
                  <c:v>12</c:v>
                </c:pt>
                <c:pt idx="8">
                  <c:v>3</c:v>
                </c:pt>
              </c:numCache>
            </c:numRef>
          </c:val>
        </c:ser>
        <c:overlap val="100"/>
        <c:axId val="71729920"/>
        <c:axId val="71733248"/>
      </c:barChart>
      <c:catAx>
        <c:axId val="71729920"/>
        <c:scaling>
          <c:orientation val="minMax"/>
        </c:scaling>
        <c:axPos val="b"/>
        <c:tickLblPos val="nextTo"/>
        <c:crossAx val="71733248"/>
        <c:crosses val="autoZero"/>
        <c:auto val="1"/>
        <c:lblAlgn val="ctr"/>
        <c:lblOffset val="100"/>
      </c:catAx>
      <c:valAx>
        <c:axId val="71733248"/>
        <c:scaling>
          <c:orientation val="minMax"/>
        </c:scaling>
        <c:axPos val="l"/>
        <c:majorGridlines/>
        <c:numFmt formatCode="General" sourceLinked="1"/>
        <c:tickLblPos val="nextTo"/>
        <c:crossAx val="7172992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barChart>
        <c:barDir val="col"/>
        <c:grouping val="stacked"/>
        <c:ser>
          <c:idx val="0"/>
          <c:order val="0"/>
          <c:tx>
            <c:v>Genomics Domain</c:v>
          </c:tx>
          <c:cat>
            <c:strLit>
              <c:ptCount val="2"/>
              <c:pt idx="0">
                <c:v>Total What Motifs</c:v>
              </c:pt>
              <c:pt idx="1">
                <c:v> Total Other Steps</c:v>
              </c:pt>
            </c:strLit>
          </c:cat>
          <c:val>
            <c:numRef>
              <c:f>(Hoja1!$L$73,Hoja1!$V$73)</c:f>
              <c:numCache>
                <c:formatCode>General</c:formatCode>
                <c:ptCount val="2"/>
                <c:pt idx="0">
                  <c:v>72</c:v>
                </c:pt>
                <c:pt idx="1">
                  <c:v>65</c:v>
                </c:pt>
              </c:numCache>
            </c:numRef>
          </c:val>
        </c:ser>
        <c:ser>
          <c:idx val="1"/>
          <c:order val="1"/>
          <c:tx>
            <c:v>Text Analytics Domain</c:v>
          </c:tx>
          <c:cat>
            <c:strLit>
              <c:ptCount val="2"/>
              <c:pt idx="0">
                <c:v>Total What Motifs</c:v>
              </c:pt>
              <c:pt idx="1">
                <c:v> Total Other Steps</c:v>
              </c:pt>
            </c:strLit>
          </c:cat>
          <c:val>
            <c:numRef>
              <c:f>(Hoja1!$L$44,Hoja1!$V$44)</c:f>
              <c:numCache>
                <c:formatCode>General</c:formatCode>
                <c:ptCount val="2"/>
                <c:pt idx="0">
                  <c:v>133</c:v>
                </c:pt>
                <c:pt idx="1">
                  <c:v>35</c:v>
                </c:pt>
              </c:numCache>
            </c:numRef>
          </c:val>
        </c:ser>
        <c:ser>
          <c:idx val="2"/>
          <c:order val="2"/>
          <c:tx>
            <c:v>Drug Discovery Domain</c:v>
          </c:tx>
          <c:cat>
            <c:strLit>
              <c:ptCount val="2"/>
              <c:pt idx="0">
                <c:v>Total What Motifs</c:v>
              </c:pt>
              <c:pt idx="1">
                <c:v> Total Other Steps</c:v>
              </c:pt>
            </c:strLit>
          </c:cat>
          <c:val>
            <c:numRef>
              <c:f>(Hoja1!$L$10,Hoja1!$V$10)</c:f>
              <c:numCache>
                <c:formatCode>General</c:formatCode>
                <c:ptCount val="2"/>
                <c:pt idx="0">
                  <c:v>41</c:v>
                </c:pt>
                <c:pt idx="1">
                  <c:v>10</c:v>
                </c:pt>
              </c:numCache>
            </c:numRef>
          </c:val>
        </c:ser>
        <c:overlap val="100"/>
        <c:axId val="96547968"/>
        <c:axId val="96549504"/>
      </c:barChart>
      <c:catAx>
        <c:axId val="96547968"/>
        <c:scaling>
          <c:orientation val="minMax"/>
        </c:scaling>
        <c:axPos val="b"/>
        <c:tickLblPos val="nextTo"/>
        <c:crossAx val="96549504"/>
        <c:crosses val="autoZero"/>
        <c:auto val="1"/>
        <c:lblAlgn val="ctr"/>
        <c:lblOffset val="100"/>
      </c:catAx>
      <c:valAx>
        <c:axId val="96549504"/>
        <c:scaling>
          <c:orientation val="minMax"/>
        </c:scaling>
        <c:axPos val="l"/>
        <c:majorGridlines/>
        <c:numFmt formatCode="General" sourceLinked="1"/>
        <c:tickLblPos val="nextTo"/>
        <c:crossAx val="9654796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barChart>
        <c:barDir val="col"/>
        <c:grouping val="stacked"/>
        <c:ser>
          <c:idx val="0"/>
          <c:order val="0"/>
          <c:tx>
            <c:v>Genomics Domain</c:v>
          </c:tx>
          <c:cat>
            <c:strRef>
              <c:f>Hoja1!$O$2:$S$2</c:f>
              <c:strCache>
                <c:ptCount val="5"/>
                <c:pt idx="0">
                  <c:v>Internal macro</c:v>
                </c:pt>
                <c:pt idx="1">
                  <c:v>Composite workflows</c:v>
                </c:pt>
                <c:pt idx="2">
                  <c:v>Candidate components/Atomic workflow / primitive workflow</c:v>
                </c:pt>
                <c:pt idx="3">
                  <c:v>Number of candidate components in Composite workflow</c:v>
                </c:pt>
                <c:pt idx="4">
                  <c:v>Workflow Overload</c:v>
                </c:pt>
              </c:strCache>
            </c:strRef>
          </c:cat>
          <c:val>
            <c:numRef>
              <c:f>Hoja1!$O$73:$S$73</c:f>
              <c:numCache>
                <c:formatCode>General</c:formatCode>
                <c:ptCount val="5"/>
                <c:pt idx="0">
                  <c:v>6</c:v>
                </c:pt>
                <c:pt idx="1">
                  <c:v>3</c:v>
                </c:pt>
                <c:pt idx="2">
                  <c:v>25</c:v>
                </c:pt>
                <c:pt idx="3">
                  <c:v>23</c:v>
                </c:pt>
                <c:pt idx="4">
                  <c:v>4</c:v>
                </c:pt>
              </c:numCache>
            </c:numRef>
          </c:val>
        </c:ser>
        <c:ser>
          <c:idx val="1"/>
          <c:order val="1"/>
          <c:tx>
            <c:v>Text Analytics Domain</c:v>
          </c:tx>
          <c:cat>
            <c:strRef>
              <c:f>Hoja1!$O$2:$S$2</c:f>
              <c:strCache>
                <c:ptCount val="5"/>
                <c:pt idx="0">
                  <c:v>Internal macro</c:v>
                </c:pt>
                <c:pt idx="1">
                  <c:v>Composite workflows</c:v>
                </c:pt>
                <c:pt idx="2">
                  <c:v>Candidate components/Atomic workflow / primitive workflow</c:v>
                </c:pt>
                <c:pt idx="3">
                  <c:v>Number of candidate components in Composite workflow</c:v>
                </c:pt>
                <c:pt idx="4">
                  <c:v>Workflow Overload</c:v>
                </c:pt>
              </c:strCache>
            </c:strRef>
          </c:cat>
          <c:val>
            <c:numRef>
              <c:f>Hoja1!$O$44:$S$44</c:f>
              <c:numCache>
                <c:formatCode>General</c:formatCode>
                <c:ptCount val="5"/>
                <c:pt idx="0">
                  <c:v>19</c:v>
                </c:pt>
                <c:pt idx="1">
                  <c:v>9</c:v>
                </c:pt>
                <c:pt idx="2">
                  <c:v>22</c:v>
                </c:pt>
                <c:pt idx="3">
                  <c:v>22</c:v>
                </c:pt>
                <c:pt idx="4">
                  <c:v>8</c:v>
                </c:pt>
              </c:numCache>
            </c:numRef>
          </c:val>
        </c:ser>
        <c:ser>
          <c:idx val="2"/>
          <c:order val="2"/>
          <c:tx>
            <c:v>Drug Discovery Domain</c:v>
          </c:tx>
          <c:cat>
            <c:strRef>
              <c:f>Hoja1!$O$2:$S$2</c:f>
              <c:strCache>
                <c:ptCount val="5"/>
                <c:pt idx="0">
                  <c:v>Internal macro</c:v>
                </c:pt>
                <c:pt idx="1">
                  <c:v>Composite workflows</c:v>
                </c:pt>
                <c:pt idx="2">
                  <c:v>Candidate components/Atomic workflow / primitive workflow</c:v>
                </c:pt>
                <c:pt idx="3">
                  <c:v>Number of candidate components in Composite workflow</c:v>
                </c:pt>
                <c:pt idx="4">
                  <c:v>Workflow Overload</c:v>
                </c:pt>
              </c:strCache>
            </c:strRef>
          </c:cat>
          <c:val>
            <c:numRef>
              <c:f>Hoja1!$O$10:$S$10</c:f>
              <c:numCache>
                <c:formatCode>General</c:formatCode>
                <c:ptCount val="5"/>
                <c:pt idx="0">
                  <c:v>6</c:v>
                </c:pt>
                <c:pt idx="1">
                  <c:v>2</c:v>
                </c:pt>
                <c:pt idx="2">
                  <c:v>5</c:v>
                </c:pt>
                <c:pt idx="3">
                  <c:v>6</c:v>
                </c:pt>
                <c:pt idx="4">
                  <c:v>2</c:v>
                </c:pt>
              </c:numCache>
            </c:numRef>
          </c:val>
        </c:ser>
        <c:overlap val="100"/>
        <c:axId val="48376448"/>
        <c:axId val="48825088"/>
      </c:barChart>
      <c:catAx>
        <c:axId val="48376448"/>
        <c:scaling>
          <c:orientation val="minMax"/>
        </c:scaling>
        <c:axPos val="b"/>
        <c:numFmt formatCode="General" sourceLinked="1"/>
        <c:tickLblPos val="nextTo"/>
        <c:crossAx val="48825088"/>
        <c:crosses val="autoZero"/>
        <c:auto val="1"/>
        <c:lblAlgn val="ctr"/>
        <c:lblOffset val="100"/>
      </c:catAx>
      <c:valAx>
        <c:axId val="48825088"/>
        <c:scaling>
          <c:orientation val="minMax"/>
        </c:scaling>
        <c:axPos val="l"/>
        <c:majorGridlines/>
        <c:numFmt formatCode="General" sourceLinked="1"/>
        <c:tickLblPos val="nextTo"/>
        <c:crossAx val="4837644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barChart>
        <c:barDir val="col"/>
        <c:grouping val="percentStacked"/>
        <c:ser>
          <c:idx val="0"/>
          <c:order val="0"/>
          <c:tx>
            <c:v>Genomics Domain</c:v>
          </c:tx>
          <c:cat>
            <c:strRef>
              <c:f>Hoja1!$O$2:$S$2</c:f>
              <c:strCache>
                <c:ptCount val="5"/>
                <c:pt idx="0">
                  <c:v>Internal macro</c:v>
                </c:pt>
                <c:pt idx="1">
                  <c:v>Composite workflows</c:v>
                </c:pt>
                <c:pt idx="2">
                  <c:v>Candidate components/Atomic workflow / primitive workflow</c:v>
                </c:pt>
                <c:pt idx="3">
                  <c:v>Number of candidate components in Composite workflow</c:v>
                </c:pt>
                <c:pt idx="4">
                  <c:v>Workflow Overload</c:v>
                </c:pt>
              </c:strCache>
            </c:strRef>
          </c:cat>
          <c:val>
            <c:numRef>
              <c:f>Hoja1!$O$73:$S$73</c:f>
              <c:numCache>
                <c:formatCode>General</c:formatCode>
                <c:ptCount val="5"/>
                <c:pt idx="0">
                  <c:v>6</c:v>
                </c:pt>
                <c:pt idx="1">
                  <c:v>3</c:v>
                </c:pt>
                <c:pt idx="2">
                  <c:v>25</c:v>
                </c:pt>
                <c:pt idx="3">
                  <c:v>23</c:v>
                </c:pt>
                <c:pt idx="4">
                  <c:v>4</c:v>
                </c:pt>
              </c:numCache>
            </c:numRef>
          </c:val>
        </c:ser>
        <c:ser>
          <c:idx val="1"/>
          <c:order val="1"/>
          <c:tx>
            <c:v>Text Analytics Domain</c:v>
          </c:tx>
          <c:cat>
            <c:strRef>
              <c:f>Hoja1!$O$2:$S$2</c:f>
              <c:strCache>
                <c:ptCount val="5"/>
                <c:pt idx="0">
                  <c:v>Internal macro</c:v>
                </c:pt>
                <c:pt idx="1">
                  <c:v>Composite workflows</c:v>
                </c:pt>
                <c:pt idx="2">
                  <c:v>Candidate components/Atomic workflow / primitive workflow</c:v>
                </c:pt>
                <c:pt idx="3">
                  <c:v>Number of candidate components in Composite workflow</c:v>
                </c:pt>
                <c:pt idx="4">
                  <c:v>Workflow Overload</c:v>
                </c:pt>
              </c:strCache>
            </c:strRef>
          </c:cat>
          <c:val>
            <c:numRef>
              <c:f>Hoja1!$O$44:$S$44</c:f>
              <c:numCache>
                <c:formatCode>General</c:formatCode>
                <c:ptCount val="5"/>
                <c:pt idx="0">
                  <c:v>19</c:v>
                </c:pt>
                <c:pt idx="1">
                  <c:v>9</c:v>
                </c:pt>
                <c:pt idx="2">
                  <c:v>22</c:v>
                </c:pt>
                <c:pt idx="3">
                  <c:v>22</c:v>
                </c:pt>
                <c:pt idx="4">
                  <c:v>8</c:v>
                </c:pt>
              </c:numCache>
            </c:numRef>
          </c:val>
        </c:ser>
        <c:ser>
          <c:idx val="2"/>
          <c:order val="2"/>
          <c:tx>
            <c:v>Drug Discovery Domain</c:v>
          </c:tx>
          <c:cat>
            <c:strRef>
              <c:f>Hoja1!$O$2:$S$2</c:f>
              <c:strCache>
                <c:ptCount val="5"/>
                <c:pt idx="0">
                  <c:v>Internal macro</c:v>
                </c:pt>
                <c:pt idx="1">
                  <c:v>Composite workflows</c:v>
                </c:pt>
                <c:pt idx="2">
                  <c:v>Candidate components/Atomic workflow / primitive workflow</c:v>
                </c:pt>
                <c:pt idx="3">
                  <c:v>Number of candidate components in Composite workflow</c:v>
                </c:pt>
                <c:pt idx="4">
                  <c:v>Workflow Overload</c:v>
                </c:pt>
              </c:strCache>
            </c:strRef>
          </c:cat>
          <c:val>
            <c:numRef>
              <c:f>Hoja1!$O$10:$S$10</c:f>
              <c:numCache>
                <c:formatCode>General</c:formatCode>
                <c:ptCount val="5"/>
                <c:pt idx="0">
                  <c:v>6</c:v>
                </c:pt>
                <c:pt idx="1">
                  <c:v>2</c:v>
                </c:pt>
                <c:pt idx="2">
                  <c:v>5</c:v>
                </c:pt>
                <c:pt idx="3">
                  <c:v>6</c:v>
                </c:pt>
                <c:pt idx="4">
                  <c:v>2</c:v>
                </c:pt>
              </c:numCache>
            </c:numRef>
          </c:val>
        </c:ser>
        <c:overlap val="100"/>
        <c:axId val="100612352"/>
        <c:axId val="105526784"/>
      </c:barChart>
      <c:catAx>
        <c:axId val="100612352"/>
        <c:scaling>
          <c:orientation val="minMax"/>
        </c:scaling>
        <c:axPos val="b"/>
        <c:numFmt formatCode="General" sourceLinked="1"/>
        <c:tickLblPos val="nextTo"/>
        <c:crossAx val="105526784"/>
        <c:crosses val="autoZero"/>
        <c:auto val="1"/>
        <c:lblAlgn val="ctr"/>
        <c:lblOffset val="100"/>
      </c:catAx>
      <c:valAx>
        <c:axId val="105526784"/>
        <c:scaling>
          <c:orientation val="minMax"/>
        </c:scaling>
        <c:axPos val="l"/>
        <c:majorGridlines/>
        <c:numFmt formatCode="0%" sourceLinked="1"/>
        <c:tickLblPos val="nextTo"/>
        <c:crossAx val="10061235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/>
            </a:pPr>
            <a:r>
              <a:rPr lang="es-ES"/>
              <a:t>HOW motifs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v>HOW Motifs</c:v>
          </c:tx>
          <c:dLbls>
            <c:showPercent val="1"/>
            <c:showLeaderLines val="1"/>
          </c:dLbls>
          <c:cat>
            <c:strRef>
              <c:f>Hoja1!$O$2:$S$2</c:f>
              <c:strCache>
                <c:ptCount val="5"/>
                <c:pt idx="0">
                  <c:v>Internal macro</c:v>
                </c:pt>
                <c:pt idx="1">
                  <c:v>Composite workflows</c:v>
                </c:pt>
                <c:pt idx="2">
                  <c:v>Candidate components/Atomic workflow / primitive workflow</c:v>
                </c:pt>
                <c:pt idx="3">
                  <c:v>Number of candidate components in Composite workflow</c:v>
                </c:pt>
                <c:pt idx="4">
                  <c:v>Workflow Overload</c:v>
                </c:pt>
              </c:strCache>
            </c:strRef>
          </c:cat>
          <c:val>
            <c:numRef>
              <c:f>Hoja1!$O$75:$S$75</c:f>
              <c:numCache>
                <c:formatCode>General</c:formatCode>
                <c:ptCount val="5"/>
                <c:pt idx="0">
                  <c:v>31</c:v>
                </c:pt>
                <c:pt idx="1">
                  <c:v>14</c:v>
                </c:pt>
                <c:pt idx="2">
                  <c:v>52</c:v>
                </c:pt>
                <c:pt idx="3">
                  <c:v>51</c:v>
                </c:pt>
                <c:pt idx="4">
                  <c:v>14</c:v>
                </c:pt>
              </c:numCache>
            </c:numRef>
          </c:val>
        </c:ser>
        <c:dLbls>
          <c:showPercent val="1"/>
        </c:dLbls>
        <c:firstSliceAng val="0"/>
      </c:pieChart>
    </c:plotArea>
    <c:legend>
      <c:legendPos val="r"/>
      <c:layout>
        <c:manualLayout>
          <c:xMode val="edge"/>
          <c:yMode val="edge"/>
          <c:x val="0.64144696209535634"/>
          <c:y val="0.16735417505453268"/>
          <c:w val="0.32900481062907055"/>
          <c:h val="0.79916027738689333"/>
        </c:manualLayout>
      </c:layout>
      <c:txPr>
        <a:bodyPr/>
        <a:lstStyle/>
        <a:p>
          <a:pPr rtl="0">
            <a:defRPr/>
          </a:pPr>
          <a:endParaRPr lang="es-E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layout/>
    </c:title>
    <c:plotArea>
      <c:layout/>
      <c:barChart>
        <c:barDir val="col"/>
        <c:grouping val="stacked"/>
        <c:ser>
          <c:idx val="0"/>
          <c:order val="0"/>
          <c:tx>
            <c:v>Number of Workflows in which the motif was found</c:v>
          </c:tx>
          <c:cat>
            <c:strRef>
              <c:f>Hoja1!$O$2:$S$2</c:f>
              <c:strCache>
                <c:ptCount val="5"/>
                <c:pt idx="0">
                  <c:v>Internal macro</c:v>
                </c:pt>
                <c:pt idx="1">
                  <c:v>Composite workflows</c:v>
                </c:pt>
                <c:pt idx="2">
                  <c:v>Candidate components/Atomic workflow / primitive workflow</c:v>
                </c:pt>
                <c:pt idx="3">
                  <c:v>Number of candidate components in Composite workflow</c:v>
                </c:pt>
                <c:pt idx="4">
                  <c:v>Workflow Overload</c:v>
                </c:pt>
              </c:strCache>
            </c:strRef>
          </c:cat>
          <c:val>
            <c:numRef>
              <c:f>Hoja1!$O$77:$S$77</c:f>
              <c:numCache>
                <c:formatCode>General</c:formatCode>
                <c:ptCount val="5"/>
                <c:pt idx="0">
                  <c:v>16</c:v>
                </c:pt>
                <c:pt idx="1">
                  <c:v>14</c:v>
                </c:pt>
                <c:pt idx="2">
                  <c:v>52</c:v>
                </c:pt>
                <c:pt idx="3">
                  <c:v>14</c:v>
                </c:pt>
                <c:pt idx="4">
                  <c:v>14</c:v>
                </c:pt>
              </c:numCache>
            </c:numRef>
          </c:val>
        </c:ser>
        <c:overlap val="100"/>
        <c:axId val="99934976"/>
        <c:axId val="100397440"/>
      </c:barChart>
      <c:catAx>
        <c:axId val="99934976"/>
        <c:scaling>
          <c:orientation val="minMax"/>
        </c:scaling>
        <c:axPos val="b"/>
        <c:tickLblPos val="nextTo"/>
        <c:crossAx val="100397440"/>
        <c:crosses val="autoZero"/>
        <c:auto val="1"/>
        <c:lblAlgn val="ctr"/>
        <c:lblOffset val="100"/>
      </c:catAx>
      <c:valAx>
        <c:axId val="100397440"/>
        <c:scaling>
          <c:orientation val="minMax"/>
        </c:scaling>
        <c:axPos val="l"/>
        <c:majorGridlines/>
        <c:numFmt formatCode="General" sourceLinked="1"/>
        <c:tickLblPos val="nextTo"/>
        <c:crossAx val="9993497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2313216</xdr:colOff>
      <xdr:row>86</xdr:row>
      <xdr:rowOff>0</xdr:rowOff>
    </xdr:from>
    <xdr:to>
      <xdr:col>7</xdr:col>
      <xdr:colOff>340181</xdr:colOff>
      <xdr:row>110</xdr:row>
      <xdr:rowOff>0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462643</xdr:colOff>
      <xdr:row>86</xdr:row>
      <xdr:rowOff>1</xdr:rowOff>
    </xdr:from>
    <xdr:to>
      <xdr:col>11</xdr:col>
      <xdr:colOff>449035</xdr:colOff>
      <xdr:row>105</xdr:row>
      <xdr:rowOff>122465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450272</xdr:colOff>
      <xdr:row>105</xdr:row>
      <xdr:rowOff>186789</xdr:rowOff>
    </xdr:from>
    <xdr:to>
      <xdr:col>13</xdr:col>
      <xdr:colOff>361208</xdr:colOff>
      <xdr:row>120</xdr:row>
      <xdr:rowOff>186788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2303319</xdr:colOff>
      <xdr:row>110</xdr:row>
      <xdr:rowOff>103909</xdr:rowOff>
    </xdr:from>
    <xdr:to>
      <xdr:col>7</xdr:col>
      <xdr:colOff>330284</xdr:colOff>
      <xdr:row>134</xdr:row>
      <xdr:rowOff>103909</xdr:rowOff>
    </xdr:to>
    <xdr:graphicFrame macro="">
      <xdr:nvGraphicFramePr>
        <xdr:cNvPr id="14" name="1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467593</xdr:colOff>
      <xdr:row>121</xdr:row>
      <xdr:rowOff>155865</xdr:rowOff>
    </xdr:from>
    <xdr:to>
      <xdr:col>11</xdr:col>
      <xdr:colOff>272764</xdr:colOff>
      <xdr:row>136</xdr:row>
      <xdr:rowOff>36802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1194953</xdr:colOff>
      <xdr:row>110</xdr:row>
      <xdr:rowOff>95251</xdr:rowOff>
    </xdr:from>
    <xdr:to>
      <xdr:col>18</xdr:col>
      <xdr:colOff>952499</xdr:colOff>
      <xdr:row>134</xdr:row>
      <xdr:rowOff>121227</xdr:rowOff>
    </xdr:to>
    <xdr:graphicFrame macro="">
      <xdr:nvGraphicFramePr>
        <xdr:cNvPr id="16" name="1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1229591</xdr:colOff>
      <xdr:row>85</xdr:row>
      <xdr:rowOff>17318</xdr:rowOff>
    </xdr:from>
    <xdr:to>
      <xdr:col>18</xdr:col>
      <xdr:colOff>987136</xdr:colOff>
      <xdr:row>109</xdr:row>
      <xdr:rowOff>34637</xdr:rowOff>
    </xdr:to>
    <xdr:graphicFrame macro="">
      <xdr:nvGraphicFramePr>
        <xdr:cNvPr id="17" name="1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1125682</xdr:colOff>
      <xdr:row>85</xdr:row>
      <xdr:rowOff>0</xdr:rowOff>
    </xdr:from>
    <xdr:to>
      <xdr:col>21</xdr:col>
      <xdr:colOff>1679864</xdr:colOff>
      <xdr:row>104</xdr:row>
      <xdr:rowOff>173181</xdr:rowOff>
    </xdr:to>
    <xdr:graphicFrame macro="">
      <xdr:nvGraphicFramePr>
        <xdr:cNvPr id="18" name="1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1125681</xdr:colOff>
      <xdr:row>105</xdr:row>
      <xdr:rowOff>173183</xdr:rowOff>
    </xdr:from>
    <xdr:to>
      <xdr:col>21</xdr:col>
      <xdr:colOff>1523999</xdr:colOff>
      <xdr:row>120</xdr:row>
      <xdr:rowOff>51955</xdr:rowOff>
    </xdr:to>
    <xdr:graphicFrame macro="">
      <xdr:nvGraphicFramePr>
        <xdr:cNvPr id="19" name="1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81"/>
  <sheetViews>
    <sheetView tabSelected="1" topLeftCell="L43" zoomScale="55" zoomScaleNormal="55" workbookViewId="0">
      <selection activeCell="U140" sqref="U140"/>
    </sheetView>
  </sheetViews>
  <sheetFormatPr baseColWidth="10" defaultRowHeight="15"/>
  <cols>
    <col min="1" max="1" width="43.5703125" customWidth="1"/>
    <col min="2" max="2" width="14.85546875" customWidth="1"/>
    <col min="3" max="3" width="25.7109375" customWidth="1"/>
    <col min="4" max="4" width="15.42578125" customWidth="1"/>
    <col min="5" max="5" width="13.42578125" customWidth="1"/>
    <col min="6" max="6" width="13.140625" customWidth="1"/>
    <col min="7" max="7" width="14.28515625" customWidth="1"/>
    <col min="8" max="8" width="14.140625" customWidth="1"/>
    <col min="9" max="9" width="16.42578125" customWidth="1"/>
    <col min="10" max="14" width="20.5703125" customWidth="1"/>
    <col min="15" max="15" width="18.5703125" customWidth="1"/>
    <col min="16" max="16" width="20" customWidth="1"/>
    <col min="17" max="17" width="32.85546875" customWidth="1"/>
    <col min="18" max="18" width="43" customWidth="1"/>
    <col min="19" max="19" width="23" customWidth="1"/>
    <col min="20" max="21" width="19.7109375" customWidth="1"/>
    <col min="22" max="22" width="28.42578125" customWidth="1"/>
    <col min="23" max="23" width="22.85546875" customWidth="1"/>
    <col min="25" max="25" width="20.85546875" customWidth="1"/>
    <col min="26" max="26" width="23" customWidth="1"/>
  </cols>
  <sheetData>
    <row r="1" spans="1:27">
      <c r="B1" s="6" t="s">
        <v>52</v>
      </c>
      <c r="C1" s="6" t="s">
        <v>52</v>
      </c>
      <c r="D1" s="6" t="s">
        <v>52</v>
      </c>
      <c r="E1" s="6" t="s">
        <v>52</v>
      </c>
      <c r="F1" s="6" t="s">
        <v>52</v>
      </c>
      <c r="G1" s="6" t="s">
        <v>52</v>
      </c>
      <c r="H1" s="6" t="s">
        <v>52</v>
      </c>
      <c r="I1" s="6" t="s">
        <v>51</v>
      </c>
      <c r="J1" s="6" t="s">
        <v>45</v>
      </c>
      <c r="K1" s="6" t="s">
        <v>57</v>
      </c>
      <c r="L1" s="6"/>
      <c r="N1" s="6" t="s">
        <v>54</v>
      </c>
      <c r="O1" s="6" t="s">
        <v>54</v>
      </c>
      <c r="P1" s="6" t="s">
        <v>55</v>
      </c>
      <c r="Q1" s="6" t="s">
        <v>55</v>
      </c>
      <c r="R1" s="6" t="s">
        <v>55</v>
      </c>
      <c r="S1" s="6" t="s">
        <v>55</v>
      </c>
    </row>
    <row r="2" spans="1:27" ht="15.75" thickBot="1">
      <c r="A2" s="6" t="s">
        <v>0</v>
      </c>
      <c r="B2" t="s">
        <v>60</v>
      </c>
      <c r="C2" t="s">
        <v>97</v>
      </c>
      <c r="D2" t="s">
        <v>49</v>
      </c>
      <c r="E2" t="s">
        <v>43</v>
      </c>
      <c r="F2" t="s">
        <v>59</v>
      </c>
      <c r="G2" t="s">
        <v>44</v>
      </c>
      <c r="H2" t="s">
        <v>50</v>
      </c>
      <c r="I2" s="16" t="s">
        <v>51</v>
      </c>
      <c r="J2" s="16" t="s">
        <v>45</v>
      </c>
      <c r="K2" s="16" t="s">
        <v>57</v>
      </c>
      <c r="L2" s="9" t="s">
        <v>66</v>
      </c>
      <c r="N2" t="s">
        <v>53</v>
      </c>
      <c r="O2" t="s">
        <v>46</v>
      </c>
      <c r="P2" t="s">
        <v>47</v>
      </c>
      <c r="Q2" t="s">
        <v>58</v>
      </c>
      <c r="R2" t="s">
        <v>56</v>
      </c>
      <c r="S2" t="s">
        <v>48</v>
      </c>
      <c r="T2" s="9" t="s">
        <v>67</v>
      </c>
      <c r="U2" s="14"/>
      <c r="V2" s="6" t="s">
        <v>69</v>
      </c>
      <c r="W2" s="6" t="s">
        <v>68</v>
      </c>
      <c r="X2" s="6"/>
      <c r="Y2" s="6" t="s">
        <v>70</v>
      </c>
      <c r="Z2" s="6" t="s">
        <v>71</v>
      </c>
      <c r="AA2" s="6"/>
    </row>
    <row r="3" spans="1:27" ht="15.75" thickBot="1">
      <c r="A3" s="1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1</v>
      </c>
      <c r="I3">
        <v>1</v>
      </c>
      <c r="J3">
        <v>0</v>
      </c>
      <c r="K3">
        <v>0</v>
      </c>
      <c r="L3" s="10">
        <f t="shared" ref="L3:L9" si="0">SUM(B3:K3)</f>
        <v>2</v>
      </c>
      <c r="N3">
        <v>0</v>
      </c>
      <c r="O3">
        <v>0</v>
      </c>
      <c r="P3" s="10">
        <v>0</v>
      </c>
      <c r="Q3" s="10">
        <v>1</v>
      </c>
      <c r="R3" s="10">
        <v>0</v>
      </c>
      <c r="S3" s="10">
        <v>0</v>
      </c>
      <c r="T3">
        <f t="shared" ref="T3:T9" si="1">SUM(N3:S3)</f>
        <v>1</v>
      </c>
      <c r="V3" s="10">
        <v>2</v>
      </c>
      <c r="W3">
        <v>4</v>
      </c>
      <c r="X3" s="14"/>
      <c r="Y3" s="10">
        <v>3</v>
      </c>
      <c r="Z3" s="10">
        <v>1</v>
      </c>
      <c r="AA3" s="6"/>
    </row>
    <row r="4" spans="1:27">
      <c r="A4" s="2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 s="10">
        <f t="shared" si="0"/>
        <v>0</v>
      </c>
      <c r="N4">
        <v>0</v>
      </c>
      <c r="O4">
        <v>0</v>
      </c>
      <c r="P4" s="10">
        <v>0</v>
      </c>
      <c r="Q4" s="10">
        <v>1</v>
      </c>
      <c r="R4" s="10">
        <v>0</v>
      </c>
      <c r="S4" s="10">
        <v>0</v>
      </c>
      <c r="T4">
        <f t="shared" si="1"/>
        <v>1</v>
      </c>
      <c r="V4" s="10">
        <v>1</v>
      </c>
      <c r="W4" s="10">
        <v>1</v>
      </c>
      <c r="X4" s="10"/>
      <c r="Y4" s="10">
        <v>1</v>
      </c>
      <c r="Z4" s="10">
        <v>0</v>
      </c>
      <c r="AA4" s="10"/>
    </row>
    <row r="5" spans="1:27">
      <c r="A5" s="3" t="s">
        <v>61</v>
      </c>
      <c r="B5">
        <v>0</v>
      </c>
      <c r="C5">
        <v>0</v>
      </c>
      <c r="D5">
        <v>0</v>
      </c>
      <c r="E5">
        <v>2</v>
      </c>
      <c r="F5">
        <v>0</v>
      </c>
      <c r="G5">
        <v>2</v>
      </c>
      <c r="H5">
        <v>0</v>
      </c>
      <c r="I5">
        <v>2</v>
      </c>
      <c r="J5">
        <v>0</v>
      </c>
      <c r="K5">
        <v>0</v>
      </c>
      <c r="L5" s="10">
        <f t="shared" si="0"/>
        <v>6</v>
      </c>
      <c r="N5" s="10">
        <v>0</v>
      </c>
      <c r="O5">
        <v>2</v>
      </c>
      <c r="P5" s="10">
        <v>0</v>
      </c>
      <c r="Q5" s="10">
        <v>1</v>
      </c>
      <c r="R5" s="10">
        <v>0</v>
      </c>
      <c r="S5" s="10">
        <v>0</v>
      </c>
      <c r="T5">
        <f t="shared" si="1"/>
        <v>3</v>
      </c>
      <c r="V5" s="10">
        <v>0</v>
      </c>
      <c r="W5">
        <v>6</v>
      </c>
      <c r="X5" s="10"/>
      <c r="Y5" s="10">
        <v>4</v>
      </c>
      <c r="Z5" s="10">
        <v>2</v>
      </c>
      <c r="AA5" s="10"/>
    </row>
    <row r="6" spans="1:27">
      <c r="A6" s="2" t="s">
        <v>3</v>
      </c>
      <c r="B6">
        <v>1</v>
      </c>
      <c r="C6">
        <v>0</v>
      </c>
      <c r="D6">
        <v>0</v>
      </c>
      <c r="E6">
        <v>0</v>
      </c>
      <c r="F6">
        <v>1</v>
      </c>
      <c r="G6">
        <v>0</v>
      </c>
      <c r="H6">
        <v>1</v>
      </c>
      <c r="I6">
        <v>1</v>
      </c>
      <c r="J6">
        <v>0</v>
      </c>
      <c r="K6">
        <v>0</v>
      </c>
      <c r="L6" s="10">
        <f t="shared" si="0"/>
        <v>4</v>
      </c>
      <c r="N6" s="10">
        <v>0</v>
      </c>
      <c r="O6" s="10">
        <v>0</v>
      </c>
      <c r="P6" s="10">
        <v>0</v>
      </c>
      <c r="Q6" s="10">
        <v>1</v>
      </c>
      <c r="R6" s="10">
        <v>0</v>
      </c>
      <c r="S6" s="10">
        <v>0</v>
      </c>
      <c r="T6">
        <f t="shared" si="1"/>
        <v>1</v>
      </c>
      <c r="V6" s="10">
        <v>0</v>
      </c>
      <c r="W6">
        <v>4</v>
      </c>
      <c r="X6" s="10"/>
      <c r="Y6" s="10">
        <v>3</v>
      </c>
      <c r="Z6" s="10">
        <v>1</v>
      </c>
      <c r="AA6" s="10"/>
    </row>
    <row r="7" spans="1:27">
      <c r="A7" s="3" t="s">
        <v>4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 s="10">
        <f t="shared" si="0"/>
        <v>1</v>
      </c>
      <c r="N7" s="10">
        <v>0</v>
      </c>
      <c r="O7" s="10">
        <v>0</v>
      </c>
      <c r="P7" s="10">
        <v>0</v>
      </c>
      <c r="Q7" s="10">
        <v>1</v>
      </c>
      <c r="R7" s="10">
        <v>0</v>
      </c>
      <c r="S7" s="10">
        <v>0</v>
      </c>
      <c r="T7">
        <f t="shared" si="1"/>
        <v>1</v>
      </c>
      <c r="V7" s="10">
        <v>1</v>
      </c>
      <c r="W7" s="10">
        <v>2</v>
      </c>
      <c r="X7" s="10"/>
      <c r="Y7" s="10">
        <v>2</v>
      </c>
      <c r="Z7" s="10">
        <v>0</v>
      </c>
      <c r="AA7" s="10"/>
    </row>
    <row r="8" spans="1:27">
      <c r="A8" s="2" t="s">
        <v>5</v>
      </c>
      <c r="B8">
        <v>1</v>
      </c>
      <c r="C8">
        <v>0</v>
      </c>
      <c r="D8">
        <v>0</v>
      </c>
      <c r="E8">
        <v>2</v>
      </c>
      <c r="F8">
        <v>1</v>
      </c>
      <c r="G8">
        <v>2</v>
      </c>
      <c r="H8">
        <v>2</v>
      </c>
      <c r="I8">
        <v>4</v>
      </c>
      <c r="J8">
        <v>1</v>
      </c>
      <c r="K8">
        <v>0</v>
      </c>
      <c r="L8" s="10">
        <f t="shared" si="0"/>
        <v>13</v>
      </c>
      <c r="N8" s="10">
        <v>0</v>
      </c>
      <c r="O8" s="10">
        <v>2</v>
      </c>
      <c r="P8" s="10">
        <v>1</v>
      </c>
      <c r="Q8" s="10">
        <v>0</v>
      </c>
      <c r="R8" s="10">
        <v>4</v>
      </c>
      <c r="S8" s="10">
        <v>1</v>
      </c>
      <c r="T8">
        <f t="shared" si="1"/>
        <v>8</v>
      </c>
      <c r="V8" s="10">
        <v>3</v>
      </c>
      <c r="W8" s="10">
        <v>16</v>
      </c>
      <c r="X8" s="10"/>
      <c r="Y8" s="10">
        <v>12</v>
      </c>
      <c r="Z8" s="10">
        <v>4</v>
      </c>
      <c r="AA8" s="10"/>
    </row>
    <row r="9" spans="1:27" ht="15.75" thickBot="1">
      <c r="A9" s="4" t="s">
        <v>6</v>
      </c>
      <c r="B9">
        <v>2</v>
      </c>
      <c r="C9">
        <v>0</v>
      </c>
      <c r="D9">
        <v>0</v>
      </c>
      <c r="E9">
        <v>3</v>
      </c>
      <c r="F9">
        <v>1</v>
      </c>
      <c r="G9">
        <v>2</v>
      </c>
      <c r="H9">
        <v>2</v>
      </c>
      <c r="I9">
        <v>4</v>
      </c>
      <c r="J9">
        <v>1</v>
      </c>
      <c r="K9">
        <v>0</v>
      </c>
      <c r="L9" s="10">
        <f t="shared" si="0"/>
        <v>15</v>
      </c>
      <c r="N9" s="10">
        <v>0</v>
      </c>
      <c r="O9" s="10">
        <v>2</v>
      </c>
      <c r="P9" s="10">
        <v>1</v>
      </c>
      <c r="Q9" s="10">
        <v>0</v>
      </c>
      <c r="R9" s="10">
        <v>2</v>
      </c>
      <c r="S9" s="10">
        <v>1</v>
      </c>
      <c r="T9">
        <f t="shared" si="1"/>
        <v>6</v>
      </c>
      <c r="V9" s="10">
        <v>3</v>
      </c>
      <c r="W9" s="10">
        <v>18</v>
      </c>
      <c r="X9" s="10"/>
      <c r="Y9" s="10">
        <v>14</v>
      </c>
      <c r="Z9" s="10">
        <v>4</v>
      </c>
      <c r="AA9" s="10"/>
    </row>
    <row r="10" spans="1:27" ht="41.25" customHeight="1" thickBot="1">
      <c r="A10" s="7" t="s">
        <v>42</v>
      </c>
      <c r="B10" s="9">
        <f t="shared" ref="B10:T10" si="2">SUM(B3:B9)</f>
        <v>4</v>
      </c>
      <c r="C10" s="9">
        <f t="shared" si="2"/>
        <v>0</v>
      </c>
      <c r="D10" s="9">
        <f t="shared" si="2"/>
        <v>0</v>
      </c>
      <c r="E10" s="9">
        <f t="shared" si="2"/>
        <v>7</v>
      </c>
      <c r="F10" s="9">
        <f t="shared" si="2"/>
        <v>3</v>
      </c>
      <c r="G10" s="9">
        <f t="shared" si="2"/>
        <v>6</v>
      </c>
      <c r="H10" s="9">
        <f t="shared" si="2"/>
        <v>6</v>
      </c>
      <c r="I10" s="9">
        <f t="shared" si="2"/>
        <v>12</v>
      </c>
      <c r="J10" s="9">
        <f t="shared" si="2"/>
        <v>3</v>
      </c>
      <c r="K10" s="9">
        <f t="shared" si="2"/>
        <v>0</v>
      </c>
      <c r="L10" s="9">
        <f>SUM(L3:L9)</f>
        <v>41</v>
      </c>
      <c r="N10" s="9">
        <f t="shared" si="2"/>
        <v>0</v>
      </c>
      <c r="O10" s="9">
        <f t="shared" si="2"/>
        <v>6</v>
      </c>
      <c r="P10" s="9">
        <f t="shared" si="2"/>
        <v>2</v>
      </c>
      <c r="Q10" s="9">
        <f t="shared" si="2"/>
        <v>5</v>
      </c>
      <c r="R10" s="9">
        <f t="shared" si="2"/>
        <v>6</v>
      </c>
      <c r="S10" s="9">
        <f t="shared" si="2"/>
        <v>2</v>
      </c>
      <c r="T10" s="9">
        <f t="shared" si="2"/>
        <v>21</v>
      </c>
      <c r="U10" s="14"/>
      <c r="V10" s="9">
        <f>SUM(V3:V9)</f>
        <v>10</v>
      </c>
      <c r="W10" s="9">
        <f>SUM(W3:W9)</f>
        <v>51</v>
      </c>
      <c r="X10" s="10"/>
      <c r="Y10" s="9">
        <f>SUM(Y3:Y9)</f>
        <v>39</v>
      </c>
      <c r="Z10" s="9">
        <f>SUM(Z3:Z9)</f>
        <v>12</v>
      </c>
      <c r="AA10" s="10"/>
    </row>
    <row r="11" spans="1:27" ht="15.75" thickBot="1">
      <c r="A11" s="1" t="s">
        <v>7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1</v>
      </c>
      <c r="J11">
        <v>0</v>
      </c>
      <c r="K11">
        <v>0</v>
      </c>
      <c r="L11" s="10">
        <f t="shared" ref="L11:L34" si="3">SUM(B11:K11)</f>
        <v>1</v>
      </c>
      <c r="N11" s="10">
        <v>0</v>
      </c>
      <c r="O11" s="10">
        <v>0</v>
      </c>
      <c r="P11" s="10">
        <v>0</v>
      </c>
      <c r="Q11" s="10">
        <v>1</v>
      </c>
      <c r="R11" s="10">
        <v>0</v>
      </c>
      <c r="S11" s="10">
        <v>0</v>
      </c>
      <c r="T11">
        <f t="shared" ref="T11:T34" si="4">SUM(N11:S11)</f>
        <v>1</v>
      </c>
      <c r="V11" s="10">
        <v>0</v>
      </c>
      <c r="W11" s="10">
        <v>1</v>
      </c>
      <c r="X11" s="14"/>
      <c r="Y11" s="10">
        <v>0</v>
      </c>
      <c r="Z11" s="10">
        <v>1</v>
      </c>
      <c r="AA11" s="14"/>
    </row>
    <row r="12" spans="1:27">
      <c r="A12" s="2" t="s">
        <v>8</v>
      </c>
      <c r="B12">
        <v>1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 s="10">
        <f t="shared" si="3"/>
        <v>1</v>
      </c>
      <c r="N12" s="10">
        <v>0</v>
      </c>
      <c r="O12" s="10">
        <v>0</v>
      </c>
      <c r="P12" s="10">
        <v>0</v>
      </c>
      <c r="Q12" s="10">
        <v>1</v>
      </c>
      <c r="R12" s="10">
        <v>0</v>
      </c>
      <c r="S12" s="10">
        <v>0</v>
      </c>
      <c r="T12">
        <f t="shared" si="4"/>
        <v>1</v>
      </c>
      <c r="V12" s="10">
        <v>0</v>
      </c>
      <c r="W12" s="10">
        <v>1</v>
      </c>
      <c r="X12" s="10"/>
      <c r="Y12" s="10">
        <v>0</v>
      </c>
      <c r="Z12" s="10">
        <v>1</v>
      </c>
      <c r="AA12" s="10"/>
    </row>
    <row r="13" spans="1:27">
      <c r="A13" s="3" t="s">
        <v>9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 s="10">
        <f t="shared" si="3"/>
        <v>0</v>
      </c>
      <c r="N13" s="10">
        <v>0</v>
      </c>
      <c r="O13" s="10">
        <v>0</v>
      </c>
      <c r="P13" s="10">
        <v>0</v>
      </c>
      <c r="Q13" s="10">
        <v>1</v>
      </c>
      <c r="R13" s="10">
        <v>0</v>
      </c>
      <c r="S13" s="10">
        <v>0</v>
      </c>
      <c r="T13">
        <f t="shared" si="4"/>
        <v>1</v>
      </c>
      <c r="V13" s="10">
        <v>1</v>
      </c>
      <c r="W13" s="10">
        <v>1</v>
      </c>
      <c r="X13" s="10"/>
      <c r="Y13" s="10">
        <v>0</v>
      </c>
      <c r="Z13" s="10">
        <v>1</v>
      </c>
      <c r="AA13" s="10"/>
    </row>
    <row r="14" spans="1:27">
      <c r="A14" s="2" t="s">
        <v>10</v>
      </c>
      <c r="B14">
        <v>2</v>
      </c>
      <c r="C14">
        <v>0</v>
      </c>
      <c r="D14">
        <v>2</v>
      </c>
      <c r="E14">
        <v>0</v>
      </c>
      <c r="F14">
        <v>4</v>
      </c>
      <c r="G14">
        <v>0</v>
      </c>
      <c r="H14">
        <v>0</v>
      </c>
      <c r="I14">
        <v>3</v>
      </c>
      <c r="J14">
        <v>0</v>
      </c>
      <c r="K14">
        <v>0</v>
      </c>
      <c r="L14" s="10">
        <f t="shared" si="3"/>
        <v>11</v>
      </c>
      <c r="N14" s="10">
        <v>0</v>
      </c>
      <c r="O14" s="10">
        <v>2</v>
      </c>
      <c r="P14" s="10">
        <v>1</v>
      </c>
      <c r="Q14" s="10">
        <v>0</v>
      </c>
      <c r="R14" s="10">
        <v>4</v>
      </c>
      <c r="S14" s="10">
        <v>1</v>
      </c>
      <c r="T14">
        <f t="shared" si="4"/>
        <v>8</v>
      </c>
      <c r="V14" s="10">
        <v>4</v>
      </c>
      <c r="W14" s="10">
        <v>15</v>
      </c>
      <c r="X14" s="10"/>
      <c r="Y14" s="10">
        <v>8</v>
      </c>
      <c r="Z14" s="10">
        <v>7</v>
      </c>
      <c r="AA14" s="10"/>
    </row>
    <row r="15" spans="1:27">
      <c r="A15" s="3" t="s">
        <v>11</v>
      </c>
      <c r="B15">
        <v>2</v>
      </c>
      <c r="C15">
        <v>0</v>
      </c>
      <c r="D15">
        <v>0</v>
      </c>
      <c r="E15">
        <v>0</v>
      </c>
      <c r="F15">
        <v>4</v>
      </c>
      <c r="G15">
        <v>0</v>
      </c>
      <c r="H15">
        <v>0</v>
      </c>
      <c r="I15">
        <v>4</v>
      </c>
      <c r="J15">
        <v>0</v>
      </c>
      <c r="K15">
        <v>0</v>
      </c>
      <c r="L15" s="10">
        <f t="shared" si="3"/>
        <v>10</v>
      </c>
      <c r="N15" s="10">
        <v>0</v>
      </c>
      <c r="O15" s="10">
        <v>2</v>
      </c>
      <c r="P15" s="10">
        <v>1</v>
      </c>
      <c r="Q15" s="10">
        <v>0</v>
      </c>
      <c r="R15" s="10">
        <v>8</v>
      </c>
      <c r="S15" s="10">
        <v>1</v>
      </c>
      <c r="T15">
        <f t="shared" si="4"/>
        <v>12</v>
      </c>
      <c r="V15" s="10">
        <v>3</v>
      </c>
      <c r="W15" s="10">
        <v>13</v>
      </c>
      <c r="X15" s="10"/>
      <c r="Y15" s="10">
        <v>5</v>
      </c>
      <c r="Z15" s="10">
        <v>8</v>
      </c>
      <c r="AA15" s="10"/>
    </row>
    <row r="16" spans="1:27">
      <c r="A16" s="2" t="s">
        <v>12</v>
      </c>
      <c r="B16">
        <v>1</v>
      </c>
      <c r="C16">
        <v>0</v>
      </c>
      <c r="D16">
        <v>1</v>
      </c>
      <c r="E16">
        <v>0</v>
      </c>
      <c r="F16">
        <v>2</v>
      </c>
      <c r="G16">
        <v>0</v>
      </c>
      <c r="H16">
        <v>0</v>
      </c>
      <c r="I16">
        <v>2</v>
      </c>
      <c r="J16">
        <v>0</v>
      </c>
      <c r="K16">
        <v>0</v>
      </c>
      <c r="L16" s="10">
        <f t="shared" si="3"/>
        <v>6</v>
      </c>
      <c r="N16" s="10">
        <v>0</v>
      </c>
      <c r="O16" s="10">
        <v>0</v>
      </c>
      <c r="P16" s="10">
        <v>1</v>
      </c>
      <c r="Q16" s="10">
        <v>0</v>
      </c>
      <c r="R16" s="10">
        <v>2</v>
      </c>
      <c r="S16" s="10">
        <v>0</v>
      </c>
      <c r="T16">
        <f t="shared" si="4"/>
        <v>3</v>
      </c>
      <c r="V16" s="10">
        <v>0</v>
      </c>
      <c r="W16" s="10">
        <v>6</v>
      </c>
      <c r="X16" s="10"/>
      <c r="Y16" s="10">
        <v>3</v>
      </c>
      <c r="Z16" s="10">
        <v>3</v>
      </c>
      <c r="AA16" s="10"/>
    </row>
    <row r="17" spans="1:27">
      <c r="A17" s="3" t="s">
        <v>13</v>
      </c>
      <c r="B17">
        <v>0</v>
      </c>
      <c r="C17">
        <v>0</v>
      </c>
      <c r="D17">
        <v>0</v>
      </c>
      <c r="E17">
        <v>0</v>
      </c>
      <c r="F17">
        <v>2</v>
      </c>
      <c r="G17">
        <v>0</v>
      </c>
      <c r="H17">
        <v>0</v>
      </c>
      <c r="I17">
        <v>1</v>
      </c>
      <c r="J17">
        <v>0</v>
      </c>
      <c r="K17">
        <v>0</v>
      </c>
      <c r="L17" s="10">
        <f t="shared" si="3"/>
        <v>3</v>
      </c>
      <c r="N17" s="10">
        <v>0</v>
      </c>
      <c r="O17" s="10">
        <v>0</v>
      </c>
      <c r="P17" s="10">
        <v>1</v>
      </c>
      <c r="Q17" s="10">
        <v>0</v>
      </c>
      <c r="R17" s="10">
        <v>2</v>
      </c>
      <c r="S17" s="10">
        <v>0</v>
      </c>
      <c r="T17">
        <f t="shared" si="4"/>
        <v>3</v>
      </c>
      <c r="V17" s="10">
        <v>1</v>
      </c>
      <c r="W17" s="10">
        <v>4</v>
      </c>
      <c r="X17" s="10"/>
      <c r="Y17" s="10">
        <v>2</v>
      </c>
      <c r="Z17" s="10">
        <v>2</v>
      </c>
      <c r="AA17" s="10"/>
    </row>
    <row r="18" spans="1:27">
      <c r="A18" s="2" t="s">
        <v>14</v>
      </c>
      <c r="B18">
        <v>1</v>
      </c>
      <c r="C18">
        <v>0</v>
      </c>
      <c r="D18">
        <v>0</v>
      </c>
      <c r="E18">
        <v>0</v>
      </c>
      <c r="F18">
        <v>2</v>
      </c>
      <c r="G18">
        <v>0</v>
      </c>
      <c r="H18">
        <v>0</v>
      </c>
      <c r="I18">
        <v>3</v>
      </c>
      <c r="J18">
        <v>0</v>
      </c>
      <c r="K18">
        <v>0</v>
      </c>
      <c r="L18" s="10">
        <f t="shared" si="3"/>
        <v>6</v>
      </c>
      <c r="N18" s="10">
        <v>0</v>
      </c>
      <c r="O18" s="10">
        <v>0</v>
      </c>
      <c r="P18" s="10">
        <v>1</v>
      </c>
      <c r="Q18" s="10">
        <v>0</v>
      </c>
      <c r="R18" s="10">
        <v>2</v>
      </c>
      <c r="S18" s="10">
        <v>0</v>
      </c>
      <c r="T18">
        <f t="shared" si="4"/>
        <v>3</v>
      </c>
      <c r="V18" s="10">
        <v>1</v>
      </c>
      <c r="W18" s="10">
        <v>7</v>
      </c>
      <c r="X18" s="10"/>
      <c r="Y18" s="10">
        <v>3</v>
      </c>
      <c r="Z18" s="10">
        <v>4</v>
      </c>
      <c r="AA18" s="10"/>
    </row>
    <row r="19" spans="1:27">
      <c r="A19" s="3" t="s">
        <v>15</v>
      </c>
      <c r="B19">
        <v>1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 s="10">
        <f t="shared" si="3"/>
        <v>1</v>
      </c>
      <c r="N19" s="10">
        <v>0</v>
      </c>
      <c r="O19" s="10">
        <v>0</v>
      </c>
      <c r="P19" s="10">
        <v>0</v>
      </c>
      <c r="Q19" s="10">
        <v>1</v>
      </c>
      <c r="R19" s="10">
        <v>0</v>
      </c>
      <c r="S19" s="10">
        <v>0</v>
      </c>
      <c r="T19">
        <f t="shared" si="4"/>
        <v>1</v>
      </c>
      <c r="V19" s="10">
        <v>0</v>
      </c>
      <c r="W19" s="10">
        <v>1</v>
      </c>
      <c r="X19" s="10"/>
      <c r="Y19" s="10">
        <v>1</v>
      </c>
      <c r="Z19" s="10">
        <v>0</v>
      </c>
      <c r="AA19" s="10"/>
    </row>
    <row r="20" spans="1:27">
      <c r="A20" s="2" t="s">
        <v>16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 s="10">
        <f t="shared" si="3"/>
        <v>0</v>
      </c>
      <c r="N20" s="10">
        <v>0</v>
      </c>
      <c r="O20" s="10">
        <v>1</v>
      </c>
      <c r="P20" s="10">
        <v>0</v>
      </c>
      <c r="Q20" s="10">
        <v>1</v>
      </c>
      <c r="R20" s="10">
        <v>0</v>
      </c>
      <c r="S20" s="10">
        <v>0</v>
      </c>
      <c r="T20">
        <f t="shared" si="4"/>
        <v>2</v>
      </c>
      <c r="V20" s="10">
        <v>3</v>
      </c>
      <c r="W20" s="10">
        <v>3</v>
      </c>
      <c r="X20" s="10"/>
      <c r="Y20" s="10">
        <v>0</v>
      </c>
      <c r="Z20" s="10">
        <v>3</v>
      </c>
      <c r="AA20" s="10"/>
    </row>
    <row r="21" spans="1:27">
      <c r="A21" s="3" t="s">
        <v>17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2</v>
      </c>
      <c r="J21">
        <v>0</v>
      </c>
      <c r="K21">
        <v>0</v>
      </c>
      <c r="L21" s="10">
        <f t="shared" si="3"/>
        <v>2</v>
      </c>
      <c r="N21" s="10">
        <v>0</v>
      </c>
      <c r="O21" s="10">
        <v>0</v>
      </c>
      <c r="P21" s="10">
        <v>0</v>
      </c>
      <c r="Q21" s="10">
        <v>1</v>
      </c>
      <c r="R21" s="10">
        <v>0</v>
      </c>
      <c r="S21" s="10">
        <v>0</v>
      </c>
      <c r="T21">
        <f t="shared" si="4"/>
        <v>1</v>
      </c>
      <c r="V21" s="10">
        <v>1</v>
      </c>
      <c r="W21" s="10">
        <v>3</v>
      </c>
      <c r="X21" s="10"/>
      <c r="Y21" s="10">
        <v>0</v>
      </c>
      <c r="Z21" s="10">
        <v>3</v>
      </c>
      <c r="AA21" s="10"/>
    </row>
    <row r="22" spans="1:27">
      <c r="A22" s="2" t="s">
        <v>18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2</v>
      </c>
      <c r="J22">
        <v>0</v>
      </c>
      <c r="K22">
        <v>0</v>
      </c>
      <c r="L22" s="10">
        <f t="shared" si="3"/>
        <v>2</v>
      </c>
      <c r="N22" s="10">
        <v>0</v>
      </c>
      <c r="O22" s="10">
        <v>0</v>
      </c>
      <c r="P22" s="10">
        <v>0</v>
      </c>
      <c r="Q22" s="10">
        <v>1</v>
      </c>
      <c r="R22" s="10">
        <v>0</v>
      </c>
      <c r="S22" s="10">
        <v>0</v>
      </c>
      <c r="T22">
        <f t="shared" si="4"/>
        <v>1</v>
      </c>
      <c r="V22" s="10">
        <v>0</v>
      </c>
      <c r="W22" s="10">
        <v>2</v>
      </c>
      <c r="X22" s="10"/>
      <c r="Y22" s="10">
        <v>0</v>
      </c>
      <c r="Z22" s="10">
        <v>2</v>
      </c>
      <c r="AA22" s="10"/>
    </row>
    <row r="23" spans="1:27">
      <c r="A23" s="3" t="s">
        <v>19</v>
      </c>
      <c r="B23">
        <v>1</v>
      </c>
      <c r="C23">
        <v>0</v>
      </c>
      <c r="D23">
        <v>1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 s="10">
        <f t="shared" si="3"/>
        <v>2</v>
      </c>
      <c r="N23" s="10">
        <v>0</v>
      </c>
      <c r="O23" s="10">
        <v>0</v>
      </c>
      <c r="P23" s="10">
        <v>1</v>
      </c>
      <c r="Q23" s="10">
        <v>0</v>
      </c>
      <c r="R23" s="10">
        <v>1</v>
      </c>
      <c r="S23" s="10">
        <v>0</v>
      </c>
      <c r="T23">
        <f t="shared" si="4"/>
        <v>2</v>
      </c>
      <c r="V23" s="10">
        <v>1</v>
      </c>
      <c r="W23" s="10">
        <v>3</v>
      </c>
      <c r="X23" s="10"/>
      <c r="Y23" s="10">
        <v>1</v>
      </c>
      <c r="Z23" s="10">
        <v>2</v>
      </c>
      <c r="AA23" s="10"/>
    </row>
    <row r="24" spans="1:27">
      <c r="A24" s="2" t="s">
        <v>20</v>
      </c>
      <c r="B24">
        <v>1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1</v>
      </c>
      <c r="J24">
        <v>1</v>
      </c>
      <c r="K24">
        <v>0</v>
      </c>
      <c r="L24" s="10">
        <f t="shared" si="3"/>
        <v>3</v>
      </c>
      <c r="N24" s="10">
        <v>0</v>
      </c>
      <c r="O24" s="10">
        <v>0</v>
      </c>
      <c r="P24" s="10">
        <v>0</v>
      </c>
      <c r="Q24" s="10">
        <v>1</v>
      </c>
      <c r="R24" s="10">
        <v>0</v>
      </c>
      <c r="S24" s="10">
        <v>0</v>
      </c>
      <c r="T24">
        <f t="shared" si="4"/>
        <v>1</v>
      </c>
      <c r="V24" s="10">
        <v>0</v>
      </c>
      <c r="W24" s="10">
        <v>3</v>
      </c>
      <c r="X24" s="10"/>
      <c r="Y24" s="10">
        <v>2</v>
      </c>
      <c r="Z24" s="10">
        <v>1</v>
      </c>
      <c r="AA24" s="10"/>
    </row>
    <row r="25" spans="1:27">
      <c r="A25" s="3" t="s">
        <v>21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1</v>
      </c>
      <c r="K25">
        <v>0</v>
      </c>
      <c r="L25" s="10">
        <f t="shared" si="3"/>
        <v>1</v>
      </c>
      <c r="N25" s="10">
        <v>0</v>
      </c>
      <c r="O25" s="10">
        <v>0</v>
      </c>
      <c r="P25" s="10">
        <v>0</v>
      </c>
      <c r="Q25" s="10">
        <v>1</v>
      </c>
      <c r="R25" s="10">
        <v>0</v>
      </c>
      <c r="S25" s="10">
        <v>0</v>
      </c>
      <c r="T25">
        <f t="shared" si="4"/>
        <v>1</v>
      </c>
      <c r="V25" s="10">
        <v>0</v>
      </c>
      <c r="W25" s="10">
        <v>1</v>
      </c>
      <c r="X25" s="10"/>
      <c r="Y25" s="10">
        <v>1</v>
      </c>
      <c r="Z25" s="10">
        <v>0</v>
      </c>
      <c r="AA25" s="10"/>
    </row>
    <row r="26" spans="1:27">
      <c r="A26" s="2" t="s">
        <v>22</v>
      </c>
      <c r="B26">
        <v>0</v>
      </c>
      <c r="C26">
        <v>0</v>
      </c>
      <c r="D26">
        <v>1</v>
      </c>
      <c r="E26">
        <v>0</v>
      </c>
      <c r="F26">
        <v>1</v>
      </c>
      <c r="G26">
        <v>0</v>
      </c>
      <c r="H26">
        <v>0</v>
      </c>
      <c r="I26">
        <v>0</v>
      </c>
      <c r="J26">
        <v>0</v>
      </c>
      <c r="K26">
        <v>0</v>
      </c>
      <c r="L26" s="10">
        <f t="shared" si="3"/>
        <v>2</v>
      </c>
      <c r="N26" s="10">
        <v>0</v>
      </c>
      <c r="O26" s="10">
        <v>0</v>
      </c>
      <c r="P26" s="10">
        <v>1</v>
      </c>
      <c r="Q26" s="10">
        <v>0</v>
      </c>
      <c r="R26" s="10">
        <v>1</v>
      </c>
      <c r="S26" s="10">
        <v>0</v>
      </c>
      <c r="T26">
        <f t="shared" si="4"/>
        <v>2</v>
      </c>
      <c r="V26" s="10">
        <v>0</v>
      </c>
      <c r="W26" s="10">
        <v>2</v>
      </c>
      <c r="X26" s="10"/>
      <c r="Y26" s="10">
        <v>2</v>
      </c>
      <c r="Z26" s="10">
        <v>0</v>
      </c>
      <c r="AA26" s="10"/>
    </row>
    <row r="27" spans="1:27">
      <c r="A27" s="3" t="s">
        <v>23</v>
      </c>
      <c r="B27">
        <v>0</v>
      </c>
      <c r="C27">
        <v>0</v>
      </c>
      <c r="D27">
        <v>0</v>
      </c>
      <c r="E27">
        <v>0</v>
      </c>
      <c r="F27">
        <v>1</v>
      </c>
      <c r="G27">
        <v>0</v>
      </c>
      <c r="H27">
        <v>0</v>
      </c>
      <c r="I27">
        <v>0</v>
      </c>
      <c r="J27">
        <v>0</v>
      </c>
      <c r="K27">
        <v>0</v>
      </c>
      <c r="L27" s="10">
        <f t="shared" si="3"/>
        <v>1</v>
      </c>
      <c r="N27" s="10">
        <v>0</v>
      </c>
      <c r="O27" s="10">
        <v>0</v>
      </c>
      <c r="P27" s="10">
        <v>0</v>
      </c>
      <c r="Q27" s="10">
        <v>1</v>
      </c>
      <c r="R27" s="10">
        <v>0</v>
      </c>
      <c r="S27" s="10">
        <v>0</v>
      </c>
      <c r="T27">
        <f t="shared" si="4"/>
        <v>1</v>
      </c>
      <c r="V27" s="10">
        <v>0</v>
      </c>
      <c r="W27" s="10">
        <v>1</v>
      </c>
      <c r="X27" s="10"/>
      <c r="Y27" s="10">
        <v>1</v>
      </c>
      <c r="Z27" s="10">
        <v>0</v>
      </c>
      <c r="AA27" s="10"/>
    </row>
    <row r="28" spans="1:27">
      <c r="A28" s="2" t="s">
        <v>24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1</v>
      </c>
      <c r="J28">
        <v>0</v>
      </c>
      <c r="K28">
        <v>0</v>
      </c>
      <c r="L28" s="10">
        <f t="shared" si="3"/>
        <v>1</v>
      </c>
      <c r="N28" s="10">
        <v>0</v>
      </c>
      <c r="O28" s="10">
        <v>0</v>
      </c>
      <c r="P28" s="10">
        <v>0</v>
      </c>
      <c r="Q28" s="10">
        <v>1</v>
      </c>
      <c r="R28" s="10">
        <v>0</v>
      </c>
      <c r="S28" s="10">
        <v>0</v>
      </c>
      <c r="T28">
        <f t="shared" si="4"/>
        <v>1</v>
      </c>
      <c r="V28" s="10">
        <v>1</v>
      </c>
      <c r="W28" s="10">
        <v>2</v>
      </c>
      <c r="X28" s="10"/>
      <c r="Y28" s="10">
        <v>1</v>
      </c>
      <c r="Z28" s="10">
        <v>1</v>
      </c>
      <c r="AA28" s="10"/>
    </row>
    <row r="29" spans="1:27">
      <c r="A29" s="3" t="s">
        <v>25</v>
      </c>
      <c r="B29">
        <v>1</v>
      </c>
      <c r="C29">
        <v>0</v>
      </c>
      <c r="D29">
        <v>0</v>
      </c>
      <c r="E29">
        <v>0</v>
      </c>
      <c r="F29">
        <v>2</v>
      </c>
      <c r="G29">
        <v>0</v>
      </c>
      <c r="H29">
        <v>0</v>
      </c>
      <c r="I29">
        <v>1</v>
      </c>
      <c r="J29">
        <v>0</v>
      </c>
      <c r="K29">
        <v>0</v>
      </c>
      <c r="L29" s="10">
        <f t="shared" si="3"/>
        <v>4</v>
      </c>
      <c r="N29" s="10">
        <v>0</v>
      </c>
      <c r="O29" s="10">
        <v>0</v>
      </c>
      <c r="P29" s="10">
        <v>1</v>
      </c>
      <c r="Q29" s="10">
        <v>0</v>
      </c>
      <c r="R29" s="10">
        <v>1</v>
      </c>
      <c r="S29" s="10">
        <v>0</v>
      </c>
      <c r="T29">
        <f t="shared" si="4"/>
        <v>2</v>
      </c>
      <c r="V29" s="10">
        <v>2</v>
      </c>
      <c r="W29" s="10">
        <v>6</v>
      </c>
      <c r="X29" s="10"/>
      <c r="Y29" s="10">
        <v>4</v>
      </c>
      <c r="Z29" s="10">
        <v>2</v>
      </c>
      <c r="AA29" s="10"/>
    </row>
    <row r="30" spans="1:27">
      <c r="A30" s="2" t="s">
        <v>26</v>
      </c>
      <c r="B30">
        <v>1</v>
      </c>
      <c r="C30">
        <v>0</v>
      </c>
      <c r="D30">
        <v>0</v>
      </c>
      <c r="E30">
        <v>0</v>
      </c>
      <c r="F30">
        <v>2</v>
      </c>
      <c r="G30">
        <v>0</v>
      </c>
      <c r="H30">
        <v>0</v>
      </c>
      <c r="I30">
        <v>2</v>
      </c>
      <c r="J30">
        <v>0</v>
      </c>
      <c r="K30">
        <v>0</v>
      </c>
      <c r="L30" s="10">
        <f t="shared" si="3"/>
        <v>5</v>
      </c>
      <c r="N30" s="10">
        <v>0</v>
      </c>
      <c r="O30" s="10">
        <v>0</v>
      </c>
      <c r="P30" s="10">
        <v>1</v>
      </c>
      <c r="Q30" s="10">
        <v>0</v>
      </c>
      <c r="R30" s="10">
        <v>1</v>
      </c>
      <c r="S30" s="10">
        <v>0</v>
      </c>
      <c r="T30">
        <f t="shared" si="4"/>
        <v>2</v>
      </c>
      <c r="V30" s="10">
        <v>1</v>
      </c>
      <c r="W30" s="10">
        <v>6</v>
      </c>
      <c r="X30" s="10"/>
      <c r="Y30" s="10">
        <v>3</v>
      </c>
      <c r="Z30" s="10">
        <v>3</v>
      </c>
      <c r="AA30" s="10"/>
    </row>
    <row r="31" spans="1:27">
      <c r="A31" s="3" t="s">
        <v>27</v>
      </c>
      <c r="B31">
        <v>0</v>
      </c>
      <c r="C31">
        <v>0</v>
      </c>
      <c r="D31">
        <v>0</v>
      </c>
      <c r="E31">
        <v>0</v>
      </c>
      <c r="F31">
        <v>2</v>
      </c>
      <c r="G31">
        <v>0</v>
      </c>
      <c r="H31">
        <v>0</v>
      </c>
      <c r="I31">
        <v>0</v>
      </c>
      <c r="J31">
        <v>0</v>
      </c>
      <c r="K31">
        <v>0</v>
      </c>
      <c r="L31" s="10">
        <f t="shared" si="3"/>
        <v>2</v>
      </c>
      <c r="N31" s="10">
        <v>0</v>
      </c>
      <c r="O31" s="10">
        <v>0</v>
      </c>
      <c r="P31" s="10">
        <v>0</v>
      </c>
      <c r="Q31" s="10">
        <v>1</v>
      </c>
      <c r="R31" s="10">
        <v>0</v>
      </c>
      <c r="S31" s="10">
        <v>0</v>
      </c>
      <c r="T31">
        <f t="shared" si="4"/>
        <v>1</v>
      </c>
      <c r="V31" s="10">
        <v>1</v>
      </c>
      <c r="W31" s="10">
        <v>3</v>
      </c>
      <c r="X31" s="10"/>
      <c r="Y31" s="10">
        <v>2</v>
      </c>
      <c r="Z31" s="10">
        <v>1</v>
      </c>
      <c r="AA31" s="10"/>
    </row>
    <row r="32" spans="1:27">
      <c r="A32" s="2" t="s">
        <v>28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1</v>
      </c>
      <c r="J32">
        <v>0</v>
      </c>
      <c r="K32">
        <v>0</v>
      </c>
      <c r="L32" s="10">
        <f t="shared" si="3"/>
        <v>1</v>
      </c>
      <c r="N32" s="10">
        <v>0</v>
      </c>
      <c r="O32" s="10">
        <v>0</v>
      </c>
      <c r="P32" s="10">
        <v>0</v>
      </c>
      <c r="Q32" s="10">
        <v>1</v>
      </c>
      <c r="R32" s="10">
        <v>0</v>
      </c>
      <c r="S32" s="10">
        <v>0</v>
      </c>
      <c r="T32">
        <f t="shared" si="4"/>
        <v>1</v>
      </c>
      <c r="V32" s="10">
        <v>0</v>
      </c>
      <c r="W32" s="10">
        <v>1</v>
      </c>
      <c r="X32" s="10"/>
      <c r="Y32" s="10">
        <v>0</v>
      </c>
      <c r="Z32" s="10">
        <v>1</v>
      </c>
      <c r="AA32" s="10"/>
    </row>
    <row r="33" spans="1:27">
      <c r="A33" s="3" t="s">
        <v>29</v>
      </c>
      <c r="B33">
        <v>1</v>
      </c>
      <c r="C33">
        <v>0</v>
      </c>
      <c r="D33">
        <v>0</v>
      </c>
      <c r="E33">
        <v>0</v>
      </c>
      <c r="F33">
        <v>2</v>
      </c>
      <c r="G33">
        <v>0</v>
      </c>
      <c r="H33">
        <v>0</v>
      </c>
      <c r="I33">
        <v>1</v>
      </c>
      <c r="J33">
        <v>0</v>
      </c>
      <c r="K33">
        <v>0</v>
      </c>
      <c r="L33" s="10">
        <f t="shared" si="3"/>
        <v>4</v>
      </c>
      <c r="N33" s="10">
        <v>0</v>
      </c>
      <c r="O33" s="10">
        <v>0</v>
      </c>
      <c r="P33" s="10">
        <v>0</v>
      </c>
      <c r="Q33" s="10">
        <v>1</v>
      </c>
      <c r="R33" s="10">
        <v>0</v>
      </c>
      <c r="S33" s="10">
        <v>0</v>
      </c>
      <c r="T33">
        <f t="shared" si="4"/>
        <v>1</v>
      </c>
      <c r="V33" s="10">
        <v>0</v>
      </c>
      <c r="W33" s="10">
        <v>4</v>
      </c>
      <c r="X33" s="10"/>
      <c r="Y33" s="10">
        <v>3</v>
      </c>
      <c r="Z33" s="10">
        <v>1</v>
      </c>
      <c r="AA33" s="10"/>
    </row>
    <row r="34" spans="1:27" ht="15.75" thickBot="1">
      <c r="A34" s="5" t="s">
        <v>30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1</v>
      </c>
      <c r="J34">
        <v>0</v>
      </c>
      <c r="K34">
        <v>0</v>
      </c>
      <c r="L34" s="10">
        <f t="shared" si="3"/>
        <v>1</v>
      </c>
      <c r="N34" s="10">
        <v>0</v>
      </c>
      <c r="O34" s="10">
        <v>0</v>
      </c>
      <c r="P34" s="10">
        <v>0</v>
      </c>
      <c r="Q34" s="10">
        <v>1</v>
      </c>
      <c r="R34" s="10">
        <v>0</v>
      </c>
      <c r="S34" s="10">
        <v>0</v>
      </c>
      <c r="T34">
        <f t="shared" si="4"/>
        <v>1</v>
      </c>
      <c r="U34" s="10"/>
      <c r="V34" s="10">
        <v>1</v>
      </c>
      <c r="W34" s="10">
        <v>2</v>
      </c>
      <c r="X34" s="10"/>
      <c r="Y34" s="10">
        <v>0</v>
      </c>
      <c r="Z34" s="10">
        <v>2</v>
      </c>
      <c r="AA34" s="10"/>
    </row>
    <row r="35" spans="1:27" ht="30.75" customHeight="1" thickBot="1">
      <c r="A35" s="8" t="s">
        <v>42</v>
      </c>
      <c r="B35" s="9">
        <f t="shared" ref="B35:T35" si="5">SUM(B11:B34)</f>
        <v>13</v>
      </c>
      <c r="C35" s="9">
        <f t="shared" si="5"/>
        <v>0</v>
      </c>
      <c r="D35" s="9">
        <f t="shared" si="5"/>
        <v>5</v>
      </c>
      <c r="E35" s="9">
        <f t="shared" si="5"/>
        <v>0</v>
      </c>
      <c r="F35" s="9">
        <f t="shared" si="5"/>
        <v>24</v>
      </c>
      <c r="G35" s="9">
        <f t="shared" si="5"/>
        <v>0</v>
      </c>
      <c r="H35" s="9">
        <f t="shared" si="5"/>
        <v>0</v>
      </c>
      <c r="I35" s="9">
        <f t="shared" si="5"/>
        <v>26</v>
      </c>
      <c r="J35" s="9">
        <f t="shared" si="5"/>
        <v>2</v>
      </c>
      <c r="K35" s="9">
        <f t="shared" si="5"/>
        <v>0</v>
      </c>
      <c r="L35" s="9">
        <f>SUM(L11:L34)</f>
        <v>70</v>
      </c>
      <c r="N35" s="9">
        <f t="shared" si="5"/>
        <v>0</v>
      </c>
      <c r="O35" s="9">
        <f t="shared" si="5"/>
        <v>5</v>
      </c>
      <c r="P35" s="9">
        <f t="shared" si="5"/>
        <v>9</v>
      </c>
      <c r="Q35" s="9">
        <f t="shared" si="5"/>
        <v>15</v>
      </c>
      <c r="R35" s="9">
        <f t="shared" si="5"/>
        <v>22</v>
      </c>
      <c r="S35" s="9">
        <f t="shared" si="5"/>
        <v>2</v>
      </c>
      <c r="T35" s="9">
        <f t="shared" si="5"/>
        <v>53</v>
      </c>
      <c r="U35" s="14"/>
      <c r="V35" s="9">
        <f>SUM(V11:V34)</f>
        <v>21</v>
      </c>
      <c r="W35" s="9">
        <f>SUM(W11:W34)</f>
        <v>91</v>
      </c>
      <c r="X35" s="10"/>
      <c r="Y35" s="9">
        <f>SUM(Y11:Y34)</f>
        <v>42</v>
      </c>
      <c r="Z35" s="9">
        <f>SUM(Z11:Z34)</f>
        <v>49</v>
      </c>
      <c r="AA35" s="10"/>
    </row>
    <row r="36" spans="1:27" ht="15.75" thickBot="1">
      <c r="A36" s="1" t="s">
        <v>31</v>
      </c>
      <c r="B36">
        <v>2</v>
      </c>
      <c r="C36">
        <v>0</v>
      </c>
      <c r="D36">
        <v>0</v>
      </c>
      <c r="E36">
        <v>1</v>
      </c>
      <c r="F36">
        <v>4</v>
      </c>
      <c r="G36">
        <v>2</v>
      </c>
      <c r="H36">
        <v>0</v>
      </c>
      <c r="I36">
        <v>1</v>
      </c>
      <c r="J36">
        <v>0</v>
      </c>
      <c r="K36">
        <v>0</v>
      </c>
      <c r="L36" s="10">
        <f t="shared" ref="L36:L42" si="6">SUM(B36:K36)</f>
        <v>10</v>
      </c>
      <c r="N36" s="10">
        <v>0</v>
      </c>
      <c r="O36" s="10">
        <v>2</v>
      </c>
      <c r="P36" s="10">
        <v>0</v>
      </c>
      <c r="Q36" s="10">
        <v>1</v>
      </c>
      <c r="R36" s="10">
        <v>0</v>
      </c>
      <c r="S36" s="10">
        <v>1</v>
      </c>
      <c r="T36">
        <f t="shared" ref="T36:T42" si="7">SUM(N36:S36)</f>
        <v>4</v>
      </c>
      <c r="U36" s="10"/>
      <c r="V36" s="10">
        <v>2</v>
      </c>
      <c r="W36" s="10">
        <v>12</v>
      </c>
      <c r="X36" s="14"/>
      <c r="Y36" s="10">
        <v>12</v>
      </c>
      <c r="Z36" s="10">
        <v>0</v>
      </c>
      <c r="AA36" s="14"/>
    </row>
    <row r="37" spans="1:27">
      <c r="A37" s="2" t="s">
        <v>32</v>
      </c>
      <c r="B37">
        <v>2</v>
      </c>
      <c r="C37">
        <v>0</v>
      </c>
      <c r="D37">
        <v>0</v>
      </c>
      <c r="E37">
        <v>1</v>
      </c>
      <c r="F37">
        <v>4</v>
      </c>
      <c r="G37">
        <v>2</v>
      </c>
      <c r="H37">
        <v>0</v>
      </c>
      <c r="I37">
        <v>1</v>
      </c>
      <c r="J37">
        <v>0</v>
      </c>
      <c r="K37">
        <v>0</v>
      </c>
      <c r="L37" s="10">
        <f t="shared" si="6"/>
        <v>10</v>
      </c>
      <c r="N37" s="10">
        <v>0</v>
      </c>
      <c r="O37" s="10">
        <v>2</v>
      </c>
      <c r="P37" s="10">
        <v>0</v>
      </c>
      <c r="Q37" s="10">
        <v>1</v>
      </c>
      <c r="R37" s="10">
        <v>0</v>
      </c>
      <c r="S37" s="10">
        <v>1</v>
      </c>
      <c r="T37">
        <f t="shared" si="7"/>
        <v>4</v>
      </c>
      <c r="U37" s="10"/>
      <c r="V37" s="10">
        <v>2</v>
      </c>
      <c r="W37" s="10">
        <v>12</v>
      </c>
      <c r="X37" s="10"/>
      <c r="Y37" s="10">
        <v>12</v>
      </c>
      <c r="Z37" s="10">
        <v>0</v>
      </c>
      <c r="AA37" s="10"/>
    </row>
    <row r="38" spans="1:27">
      <c r="A38" s="3" t="s">
        <v>33</v>
      </c>
      <c r="B38">
        <v>0</v>
      </c>
      <c r="C38">
        <v>0</v>
      </c>
      <c r="D38">
        <v>0</v>
      </c>
      <c r="E38">
        <v>0</v>
      </c>
      <c r="F38">
        <v>0</v>
      </c>
      <c r="G38">
        <v>2</v>
      </c>
      <c r="H38">
        <v>0</v>
      </c>
      <c r="I38">
        <v>1</v>
      </c>
      <c r="J38">
        <v>0</v>
      </c>
      <c r="K38">
        <v>0</v>
      </c>
      <c r="L38" s="10">
        <f t="shared" si="6"/>
        <v>3</v>
      </c>
      <c r="N38" s="10">
        <v>0</v>
      </c>
      <c r="O38" s="10">
        <v>2</v>
      </c>
      <c r="P38" s="10">
        <v>0</v>
      </c>
      <c r="Q38" s="10">
        <v>1</v>
      </c>
      <c r="R38" s="10">
        <v>0</v>
      </c>
      <c r="S38" s="10">
        <v>0</v>
      </c>
      <c r="T38">
        <f t="shared" si="7"/>
        <v>3</v>
      </c>
      <c r="U38" s="10"/>
      <c r="V38" s="10">
        <v>2</v>
      </c>
      <c r="W38" s="10">
        <v>5</v>
      </c>
      <c r="X38" s="10"/>
      <c r="Y38" s="10">
        <v>5</v>
      </c>
      <c r="Z38" s="10">
        <v>0</v>
      </c>
      <c r="AA38" s="10"/>
    </row>
    <row r="39" spans="1:27">
      <c r="A39" s="2" t="s">
        <v>34</v>
      </c>
      <c r="B39">
        <v>2</v>
      </c>
      <c r="C39">
        <v>0</v>
      </c>
      <c r="D39">
        <v>0</v>
      </c>
      <c r="E39">
        <v>1</v>
      </c>
      <c r="F39">
        <v>4</v>
      </c>
      <c r="G39">
        <v>2</v>
      </c>
      <c r="H39">
        <v>0</v>
      </c>
      <c r="I39">
        <v>1</v>
      </c>
      <c r="J39">
        <v>0</v>
      </c>
      <c r="K39">
        <v>0</v>
      </c>
      <c r="L39" s="10">
        <f t="shared" si="6"/>
        <v>10</v>
      </c>
      <c r="N39" s="10">
        <v>0</v>
      </c>
      <c r="O39" s="10">
        <v>2</v>
      </c>
      <c r="P39" s="10">
        <v>0</v>
      </c>
      <c r="Q39" s="10">
        <v>1</v>
      </c>
      <c r="R39" s="10">
        <v>0</v>
      </c>
      <c r="S39" s="10">
        <v>1</v>
      </c>
      <c r="T39">
        <f t="shared" si="7"/>
        <v>4</v>
      </c>
      <c r="U39" s="10"/>
      <c r="V39" s="10">
        <v>2</v>
      </c>
      <c r="W39" s="10">
        <v>12</v>
      </c>
      <c r="X39" s="10"/>
      <c r="Y39" s="10">
        <v>12</v>
      </c>
      <c r="Z39" s="10">
        <v>0</v>
      </c>
      <c r="AA39" s="10"/>
    </row>
    <row r="40" spans="1:27">
      <c r="A40" s="3" t="s">
        <v>35</v>
      </c>
      <c r="B40">
        <v>2</v>
      </c>
      <c r="C40">
        <v>0</v>
      </c>
      <c r="D40">
        <v>0</v>
      </c>
      <c r="E40">
        <v>1</v>
      </c>
      <c r="F40">
        <v>4</v>
      </c>
      <c r="G40">
        <v>2</v>
      </c>
      <c r="H40">
        <v>0</v>
      </c>
      <c r="I40">
        <v>1</v>
      </c>
      <c r="J40">
        <v>0</v>
      </c>
      <c r="K40">
        <v>0</v>
      </c>
      <c r="L40" s="10">
        <f t="shared" si="6"/>
        <v>10</v>
      </c>
      <c r="N40" s="10">
        <v>0</v>
      </c>
      <c r="O40" s="10">
        <v>2</v>
      </c>
      <c r="P40" s="10">
        <v>0</v>
      </c>
      <c r="Q40" s="10">
        <v>1</v>
      </c>
      <c r="R40" s="10">
        <v>0</v>
      </c>
      <c r="S40" s="10">
        <v>1</v>
      </c>
      <c r="T40">
        <f t="shared" si="7"/>
        <v>4</v>
      </c>
      <c r="U40" s="10"/>
      <c r="V40" s="10">
        <v>2</v>
      </c>
      <c r="W40" s="10">
        <v>12</v>
      </c>
      <c r="X40" s="10"/>
      <c r="Y40" s="10">
        <v>12</v>
      </c>
      <c r="Z40" s="10">
        <v>0</v>
      </c>
      <c r="AA40" s="10"/>
    </row>
    <row r="41" spans="1:27">
      <c r="A41" s="2" t="s">
        <v>36</v>
      </c>
      <c r="B41">
        <v>2</v>
      </c>
      <c r="C41">
        <v>0</v>
      </c>
      <c r="D41">
        <v>0</v>
      </c>
      <c r="E41">
        <v>1</v>
      </c>
      <c r="F41">
        <v>4</v>
      </c>
      <c r="G41">
        <v>2</v>
      </c>
      <c r="H41">
        <v>0</v>
      </c>
      <c r="I41">
        <v>1</v>
      </c>
      <c r="J41">
        <v>0</v>
      </c>
      <c r="K41">
        <v>0</v>
      </c>
      <c r="L41" s="10">
        <f t="shared" si="6"/>
        <v>10</v>
      </c>
      <c r="N41" s="10">
        <v>0</v>
      </c>
      <c r="O41" s="10">
        <v>2</v>
      </c>
      <c r="P41" s="10">
        <v>0</v>
      </c>
      <c r="Q41" s="10">
        <v>1</v>
      </c>
      <c r="R41" s="10">
        <v>0</v>
      </c>
      <c r="S41" s="10">
        <v>1</v>
      </c>
      <c r="T41">
        <f t="shared" si="7"/>
        <v>4</v>
      </c>
      <c r="U41" s="10"/>
      <c r="V41" s="10">
        <v>2</v>
      </c>
      <c r="W41" s="10">
        <v>12</v>
      </c>
      <c r="X41" s="10"/>
      <c r="Y41" s="10">
        <v>12</v>
      </c>
      <c r="Z41" s="10">
        <v>0</v>
      </c>
      <c r="AA41" s="10"/>
    </row>
    <row r="42" spans="1:27" ht="15.75" thickBot="1">
      <c r="A42" s="4" t="s">
        <v>37</v>
      </c>
      <c r="B42">
        <v>2</v>
      </c>
      <c r="C42">
        <v>0</v>
      </c>
      <c r="D42">
        <v>0</v>
      </c>
      <c r="E42">
        <v>1</v>
      </c>
      <c r="F42">
        <v>4</v>
      </c>
      <c r="G42">
        <v>2</v>
      </c>
      <c r="H42">
        <v>0</v>
      </c>
      <c r="I42">
        <v>1</v>
      </c>
      <c r="J42">
        <v>0</v>
      </c>
      <c r="K42">
        <v>0</v>
      </c>
      <c r="L42" s="10">
        <f t="shared" si="6"/>
        <v>10</v>
      </c>
      <c r="N42" s="10">
        <v>0</v>
      </c>
      <c r="O42" s="10">
        <v>2</v>
      </c>
      <c r="P42" s="10">
        <v>0</v>
      </c>
      <c r="Q42" s="10">
        <v>1</v>
      </c>
      <c r="R42" s="10">
        <v>0</v>
      </c>
      <c r="S42" s="10">
        <v>1</v>
      </c>
      <c r="T42">
        <f t="shared" si="7"/>
        <v>4</v>
      </c>
      <c r="U42" s="10"/>
      <c r="V42" s="10">
        <v>2</v>
      </c>
      <c r="W42" s="10">
        <v>12</v>
      </c>
      <c r="X42" s="10"/>
      <c r="Y42" s="10">
        <v>12</v>
      </c>
      <c r="Z42" s="10">
        <v>0</v>
      </c>
      <c r="AA42" s="10"/>
    </row>
    <row r="43" spans="1:27" ht="31.5" customHeight="1">
      <c r="A43" s="8" t="s">
        <v>42</v>
      </c>
      <c r="B43" s="9">
        <f t="shared" ref="B43:T43" si="8">SUM(B36:B42)</f>
        <v>12</v>
      </c>
      <c r="C43" s="9">
        <f t="shared" si="8"/>
        <v>0</v>
      </c>
      <c r="D43" s="9">
        <f t="shared" si="8"/>
        <v>0</v>
      </c>
      <c r="E43" s="9">
        <f t="shared" si="8"/>
        <v>6</v>
      </c>
      <c r="F43" s="9">
        <f t="shared" si="8"/>
        <v>24</v>
      </c>
      <c r="G43" s="9">
        <f t="shared" si="8"/>
        <v>14</v>
      </c>
      <c r="H43" s="9">
        <f t="shared" si="8"/>
        <v>0</v>
      </c>
      <c r="I43" s="9">
        <f t="shared" si="8"/>
        <v>7</v>
      </c>
      <c r="J43" s="9">
        <f t="shared" si="8"/>
        <v>0</v>
      </c>
      <c r="K43" s="9">
        <f t="shared" si="8"/>
        <v>0</v>
      </c>
      <c r="L43" s="9">
        <f>SUM(L36:L42)</f>
        <v>63</v>
      </c>
      <c r="N43" s="9">
        <f t="shared" si="8"/>
        <v>0</v>
      </c>
      <c r="O43" s="9">
        <f t="shared" si="8"/>
        <v>14</v>
      </c>
      <c r="P43" s="9">
        <f t="shared" si="8"/>
        <v>0</v>
      </c>
      <c r="Q43" s="9">
        <f t="shared" si="8"/>
        <v>7</v>
      </c>
      <c r="R43" s="9">
        <f t="shared" si="8"/>
        <v>0</v>
      </c>
      <c r="S43" s="9">
        <f t="shared" si="8"/>
        <v>6</v>
      </c>
      <c r="T43" s="9">
        <f t="shared" si="8"/>
        <v>27</v>
      </c>
      <c r="U43" s="14"/>
      <c r="V43" s="9">
        <f>SUM(V36:V42)</f>
        <v>14</v>
      </c>
      <c r="W43" s="9">
        <f>SUM(W36:W42)</f>
        <v>77</v>
      </c>
      <c r="X43" s="10"/>
      <c r="Y43" s="9">
        <f>SUM(Y36:Y42)</f>
        <v>77</v>
      </c>
      <c r="Z43" s="9">
        <f>SUM(Z36:Z42)</f>
        <v>0</v>
      </c>
      <c r="AA43" s="10"/>
    </row>
    <row r="44" spans="1:27" ht="31.5" customHeight="1" thickBot="1">
      <c r="A44" s="8" t="s">
        <v>96</v>
      </c>
      <c r="B44" s="9">
        <f>SUM(B35,B43)</f>
        <v>25</v>
      </c>
      <c r="C44" s="9">
        <f>SUM(C35,C43)</f>
        <v>0</v>
      </c>
      <c r="D44" s="9">
        <f>SUM(D35,D43)</f>
        <v>5</v>
      </c>
      <c r="E44" s="9">
        <f>SUM(E35,E43)</f>
        <v>6</v>
      </c>
      <c r="F44" s="9">
        <f>SUM(F35,F43)</f>
        <v>48</v>
      </c>
      <c r="G44" s="9">
        <f>SUM(G35,G43)</f>
        <v>14</v>
      </c>
      <c r="H44" s="9">
        <f>SUM(H35,H43)</f>
        <v>0</v>
      </c>
      <c r="I44" s="9">
        <f>SUM(I35,I43)</f>
        <v>33</v>
      </c>
      <c r="J44" s="9">
        <f>SUM(J35,J43)</f>
        <v>2</v>
      </c>
      <c r="K44" s="9">
        <f>SUM(K35,K43)</f>
        <v>0</v>
      </c>
      <c r="L44" s="9">
        <f>SUM(L35,L43)</f>
        <v>133</v>
      </c>
      <c r="N44" s="9">
        <f>SUM(N35,N43)</f>
        <v>0</v>
      </c>
      <c r="O44" s="9">
        <f>SUM(O35,O43)</f>
        <v>19</v>
      </c>
      <c r="P44" s="9">
        <f>SUM(P35,P43)</f>
        <v>9</v>
      </c>
      <c r="Q44" s="9">
        <f>SUM(Q35,Q43)</f>
        <v>22</v>
      </c>
      <c r="R44" s="9">
        <f>SUM(R35,R43)</f>
        <v>22</v>
      </c>
      <c r="S44" s="9">
        <f>SUM(S35,S43)</f>
        <v>8</v>
      </c>
      <c r="T44" s="9">
        <f>SUM(T35,T43)</f>
        <v>80</v>
      </c>
      <c r="U44" s="14"/>
      <c r="V44" s="9">
        <f>SUM(V35,V43)</f>
        <v>35</v>
      </c>
      <c r="W44" s="9">
        <f>SUM(W35,W43)</f>
        <v>168</v>
      </c>
      <c r="X44" s="10"/>
      <c r="Y44" s="9">
        <f>SUM(Y35,Y43)</f>
        <v>119</v>
      </c>
      <c r="Z44" s="9">
        <f>SUM(Z35,Z43)</f>
        <v>49</v>
      </c>
      <c r="AA44" s="10"/>
    </row>
    <row r="45" spans="1:27" ht="15.75" thickBot="1">
      <c r="A45" s="1" t="s">
        <v>38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2</v>
      </c>
      <c r="J45">
        <v>2</v>
      </c>
      <c r="K45">
        <v>0</v>
      </c>
      <c r="L45" s="10">
        <f t="shared" ref="L45:L72" si="9">SUM(B45:K45)</f>
        <v>4</v>
      </c>
      <c r="N45" s="10">
        <v>0</v>
      </c>
      <c r="O45" s="10">
        <v>0</v>
      </c>
      <c r="P45" s="10">
        <v>0</v>
      </c>
      <c r="Q45" s="10">
        <v>1</v>
      </c>
      <c r="R45" s="10">
        <v>0</v>
      </c>
      <c r="S45" s="10">
        <v>0</v>
      </c>
      <c r="T45">
        <f t="shared" ref="T45:T72" si="10">SUM(N45:S45)</f>
        <v>1</v>
      </c>
      <c r="V45" s="10">
        <v>1</v>
      </c>
      <c r="W45" s="10">
        <v>5</v>
      </c>
      <c r="X45" s="14"/>
      <c r="Y45" s="10">
        <v>1</v>
      </c>
      <c r="Z45" s="10">
        <v>4</v>
      </c>
      <c r="AA45" s="14"/>
    </row>
    <row r="46" spans="1:27">
      <c r="A46" s="2" t="s">
        <v>39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 s="10">
        <f t="shared" si="9"/>
        <v>0</v>
      </c>
      <c r="N46" s="10">
        <v>0</v>
      </c>
      <c r="O46" s="10">
        <v>0</v>
      </c>
      <c r="P46" s="10">
        <v>1</v>
      </c>
      <c r="Q46" s="10">
        <v>0</v>
      </c>
      <c r="R46" s="10">
        <v>6</v>
      </c>
      <c r="S46" s="10">
        <v>0</v>
      </c>
      <c r="T46">
        <f t="shared" si="10"/>
        <v>7</v>
      </c>
      <c r="V46" s="10">
        <v>7</v>
      </c>
      <c r="W46" s="10">
        <v>7</v>
      </c>
      <c r="X46" s="10"/>
      <c r="Y46" s="10">
        <v>0</v>
      </c>
      <c r="Z46" s="10">
        <v>7</v>
      </c>
      <c r="AA46" s="10"/>
    </row>
    <row r="47" spans="1:27">
      <c r="A47" s="3" t="s">
        <v>40</v>
      </c>
      <c r="B47">
        <v>0</v>
      </c>
      <c r="C47">
        <v>0</v>
      </c>
      <c r="D47">
        <v>1</v>
      </c>
      <c r="E47">
        <v>7</v>
      </c>
      <c r="F47">
        <v>0</v>
      </c>
      <c r="G47">
        <v>0</v>
      </c>
      <c r="H47">
        <v>0</v>
      </c>
      <c r="I47">
        <v>0</v>
      </c>
      <c r="J47">
        <v>1</v>
      </c>
      <c r="K47">
        <v>0</v>
      </c>
      <c r="L47" s="10">
        <f t="shared" si="9"/>
        <v>9</v>
      </c>
      <c r="N47" s="10">
        <v>0</v>
      </c>
      <c r="O47" s="10">
        <v>0</v>
      </c>
      <c r="P47" s="10">
        <v>1</v>
      </c>
      <c r="Q47" s="10">
        <v>0</v>
      </c>
      <c r="R47" s="10">
        <v>9</v>
      </c>
      <c r="S47" s="10">
        <v>1</v>
      </c>
      <c r="T47">
        <f t="shared" si="10"/>
        <v>11</v>
      </c>
      <c r="V47" s="10">
        <v>8</v>
      </c>
      <c r="W47" s="10">
        <v>17</v>
      </c>
      <c r="X47" s="10"/>
      <c r="Y47" s="10">
        <v>9</v>
      </c>
      <c r="Z47" s="10">
        <v>8</v>
      </c>
      <c r="AA47" s="10"/>
    </row>
    <row r="48" spans="1:27">
      <c r="A48" s="2" t="s">
        <v>41</v>
      </c>
      <c r="B48">
        <v>0</v>
      </c>
      <c r="C48">
        <v>0</v>
      </c>
      <c r="D48">
        <v>1</v>
      </c>
      <c r="E48">
        <v>7</v>
      </c>
      <c r="F48">
        <v>0</v>
      </c>
      <c r="G48">
        <v>0</v>
      </c>
      <c r="H48">
        <v>0</v>
      </c>
      <c r="I48">
        <v>0</v>
      </c>
      <c r="J48">
        <v>1</v>
      </c>
      <c r="K48">
        <v>0</v>
      </c>
      <c r="L48" s="10">
        <f t="shared" si="9"/>
        <v>9</v>
      </c>
      <c r="N48" s="10">
        <v>0</v>
      </c>
      <c r="O48" s="10">
        <v>0</v>
      </c>
      <c r="P48" s="10">
        <v>1</v>
      </c>
      <c r="Q48" s="10">
        <v>0</v>
      </c>
      <c r="R48" s="10">
        <v>8</v>
      </c>
      <c r="S48" s="10">
        <v>1</v>
      </c>
      <c r="T48">
        <f t="shared" si="10"/>
        <v>10</v>
      </c>
      <c r="V48" s="10">
        <v>7</v>
      </c>
      <c r="W48" s="10">
        <v>16</v>
      </c>
      <c r="X48" s="10"/>
      <c r="Y48" s="10">
        <v>8</v>
      </c>
      <c r="Z48" s="10">
        <v>8</v>
      </c>
      <c r="AA48" s="10"/>
    </row>
    <row r="49" spans="1:27">
      <c r="A49" s="2" t="s">
        <v>72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 s="10">
        <f t="shared" si="9"/>
        <v>0</v>
      </c>
      <c r="N49" s="10">
        <v>0</v>
      </c>
      <c r="O49" s="10">
        <v>0</v>
      </c>
      <c r="P49" s="10">
        <v>0</v>
      </c>
      <c r="Q49" s="10">
        <v>1</v>
      </c>
      <c r="R49" s="10">
        <v>0</v>
      </c>
      <c r="S49" s="10">
        <v>0</v>
      </c>
      <c r="T49">
        <f t="shared" si="10"/>
        <v>1</v>
      </c>
      <c r="V49" s="10">
        <v>1</v>
      </c>
      <c r="W49" s="10">
        <v>1</v>
      </c>
      <c r="X49" s="10"/>
      <c r="Y49" s="10">
        <v>0</v>
      </c>
      <c r="Z49" s="10">
        <v>1</v>
      </c>
      <c r="AA49" s="10"/>
    </row>
    <row r="50" spans="1:27">
      <c r="A50" s="3" t="s">
        <v>73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1</v>
      </c>
      <c r="K50">
        <v>0</v>
      </c>
      <c r="L50" s="10">
        <f t="shared" si="9"/>
        <v>1</v>
      </c>
      <c r="N50" s="10">
        <v>0</v>
      </c>
      <c r="O50" s="10">
        <v>0</v>
      </c>
      <c r="P50" s="10">
        <v>0</v>
      </c>
      <c r="Q50" s="10">
        <v>1</v>
      </c>
      <c r="R50" s="10">
        <v>0</v>
      </c>
      <c r="S50" s="10">
        <v>0</v>
      </c>
      <c r="T50">
        <f t="shared" si="10"/>
        <v>1</v>
      </c>
      <c r="V50" s="10">
        <v>0</v>
      </c>
      <c r="W50" s="10">
        <v>1</v>
      </c>
      <c r="X50" s="10"/>
      <c r="Y50" s="10">
        <v>0</v>
      </c>
      <c r="Z50" s="10">
        <v>1</v>
      </c>
      <c r="AA50" s="10"/>
    </row>
    <row r="51" spans="1:27">
      <c r="A51" s="2" t="s">
        <v>74</v>
      </c>
      <c r="B51">
        <v>0</v>
      </c>
      <c r="C51">
        <v>0</v>
      </c>
      <c r="D51">
        <v>1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 s="10">
        <f t="shared" si="9"/>
        <v>1</v>
      </c>
      <c r="N51" s="10">
        <v>0</v>
      </c>
      <c r="O51" s="10">
        <v>0</v>
      </c>
      <c r="P51" s="10">
        <v>0</v>
      </c>
      <c r="Q51" s="10">
        <v>1</v>
      </c>
      <c r="R51" s="10">
        <v>0</v>
      </c>
      <c r="S51" s="10">
        <v>0</v>
      </c>
      <c r="T51">
        <f t="shared" si="10"/>
        <v>1</v>
      </c>
      <c r="V51" s="10">
        <v>0</v>
      </c>
      <c r="W51" s="10">
        <v>1</v>
      </c>
      <c r="X51" s="10"/>
      <c r="Y51" s="10">
        <v>1</v>
      </c>
      <c r="Z51" s="10">
        <v>0</v>
      </c>
      <c r="AA51" s="10"/>
    </row>
    <row r="52" spans="1:27">
      <c r="A52" s="3" t="s">
        <v>75</v>
      </c>
      <c r="B52">
        <v>4</v>
      </c>
      <c r="C52">
        <v>2</v>
      </c>
      <c r="D52">
        <v>0</v>
      </c>
      <c r="E52">
        <v>2</v>
      </c>
      <c r="F52">
        <v>2</v>
      </c>
      <c r="G52">
        <v>0</v>
      </c>
      <c r="H52">
        <v>0</v>
      </c>
      <c r="I52">
        <v>0</v>
      </c>
      <c r="J52">
        <v>0</v>
      </c>
      <c r="K52">
        <v>0</v>
      </c>
      <c r="L52" s="10">
        <f t="shared" si="9"/>
        <v>10</v>
      </c>
      <c r="N52" s="10">
        <v>0</v>
      </c>
      <c r="O52" s="10">
        <v>2</v>
      </c>
      <c r="P52" s="10">
        <v>0</v>
      </c>
      <c r="Q52" s="10">
        <v>1</v>
      </c>
      <c r="R52" s="10">
        <v>0</v>
      </c>
      <c r="S52" s="10">
        <v>1</v>
      </c>
      <c r="T52">
        <f t="shared" si="10"/>
        <v>4</v>
      </c>
      <c r="V52" s="10">
        <v>7</v>
      </c>
      <c r="W52" s="10">
        <v>17</v>
      </c>
      <c r="X52" s="10"/>
      <c r="Y52" s="10">
        <v>8</v>
      </c>
      <c r="Z52" s="10">
        <v>9</v>
      </c>
      <c r="AA52" s="10"/>
    </row>
    <row r="53" spans="1:27">
      <c r="A53" s="2" t="s">
        <v>76</v>
      </c>
      <c r="B53">
        <v>4</v>
      </c>
      <c r="C53">
        <v>2</v>
      </c>
      <c r="D53">
        <v>0</v>
      </c>
      <c r="E53">
        <v>1</v>
      </c>
      <c r="F53">
        <v>1</v>
      </c>
      <c r="G53">
        <v>0</v>
      </c>
      <c r="H53">
        <v>0</v>
      </c>
      <c r="I53">
        <v>0</v>
      </c>
      <c r="J53">
        <v>0</v>
      </c>
      <c r="K53">
        <v>0</v>
      </c>
      <c r="L53" s="10">
        <f t="shared" si="9"/>
        <v>8</v>
      </c>
      <c r="N53" s="10">
        <v>0</v>
      </c>
      <c r="O53" s="10">
        <v>2</v>
      </c>
      <c r="P53" s="10">
        <v>0</v>
      </c>
      <c r="Q53" s="10">
        <v>1</v>
      </c>
      <c r="R53" s="10">
        <v>0</v>
      </c>
      <c r="S53" s="10">
        <v>1</v>
      </c>
      <c r="T53">
        <f t="shared" si="10"/>
        <v>4</v>
      </c>
      <c r="V53" s="10">
        <v>7</v>
      </c>
      <c r="W53" s="10">
        <v>15</v>
      </c>
      <c r="X53" s="10"/>
      <c r="Y53" s="10">
        <v>7</v>
      </c>
      <c r="Z53" s="10">
        <v>8</v>
      </c>
      <c r="AA53" s="10"/>
    </row>
    <row r="54" spans="1:27">
      <c r="A54" s="3" t="s">
        <v>77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 s="10">
        <f t="shared" si="9"/>
        <v>0</v>
      </c>
      <c r="N54" s="10">
        <v>0</v>
      </c>
      <c r="O54" s="10">
        <v>0</v>
      </c>
      <c r="P54" s="10">
        <v>0</v>
      </c>
      <c r="Q54" s="10">
        <v>1</v>
      </c>
      <c r="R54" s="10">
        <v>0</v>
      </c>
      <c r="S54" s="10">
        <v>0</v>
      </c>
      <c r="T54">
        <f t="shared" si="10"/>
        <v>1</v>
      </c>
      <c r="V54" s="10">
        <v>1</v>
      </c>
      <c r="W54" s="10">
        <v>1</v>
      </c>
      <c r="X54" s="10"/>
      <c r="Y54" s="10">
        <v>0</v>
      </c>
      <c r="Z54" s="10">
        <v>1</v>
      </c>
      <c r="AA54" s="10"/>
    </row>
    <row r="55" spans="1:27">
      <c r="A55" s="2" t="s">
        <v>78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1</v>
      </c>
      <c r="J55">
        <v>0</v>
      </c>
      <c r="K55">
        <v>0</v>
      </c>
      <c r="L55" s="10">
        <f t="shared" si="9"/>
        <v>1</v>
      </c>
      <c r="N55" s="10">
        <v>0</v>
      </c>
      <c r="O55" s="10">
        <v>0</v>
      </c>
      <c r="P55" s="10">
        <v>0</v>
      </c>
      <c r="Q55" s="10">
        <v>1</v>
      </c>
      <c r="R55" s="10">
        <v>0</v>
      </c>
      <c r="S55" s="10">
        <v>0</v>
      </c>
      <c r="T55">
        <f t="shared" si="10"/>
        <v>1</v>
      </c>
      <c r="V55" s="10">
        <v>1</v>
      </c>
      <c r="W55" s="10">
        <v>2</v>
      </c>
      <c r="X55" s="10"/>
      <c r="Y55" s="10">
        <v>1</v>
      </c>
      <c r="Z55" s="10">
        <v>1</v>
      </c>
      <c r="AA55" s="10"/>
    </row>
    <row r="56" spans="1:27">
      <c r="A56" s="3" t="s">
        <v>79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 s="10">
        <f t="shared" si="9"/>
        <v>0</v>
      </c>
      <c r="N56" s="10">
        <v>0</v>
      </c>
      <c r="O56" s="10">
        <v>0</v>
      </c>
      <c r="P56" s="10">
        <v>0</v>
      </c>
      <c r="Q56" s="10">
        <v>1</v>
      </c>
      <c r="R56" s="10">
        <v>0</v>
      </c>
      <c r="S56" s="10">
        <v>0</v>
      </c>
      <c r="T56">
        <f t="shared" si="10"/>
        <v>1</v>
      </c>
      <c r="V56" s="10">
        <v>1</v>
      </c>
      <c r="W56" s="10">
        <v>1</v>
      </c>
      <c r="X56" s="10"/>
      <c r="Y56" s="10">
        <v>1</v>
      </c>
      <c r="Z56" s="10">
        <v>0</v>
      </c>
      <c r="AA56" s="10"/>
    </row>
    <row r="57" spans="1:27">
      <c r="A57" s="2" t="s">
        <v>80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 s="10">
        <f t="shared" si="9"/>
        <v>0</v>
      </c>
      <c r="N57" s="10">
        <v>0</v>
      </c>
      <c r="O57" s="10">
        <v>0</v>
      </c>
      <c r="P57" s="10">
        <v>0</v>
      </c>
      <c r="Q57" s="10">
        <v>1</v>
      </c>
      <c r="R57" s="10">
        <v>0</v>
      </c>
      <c r="S57" s="10">
        <v>0</v>
      </c>
      <c r="T57">
        <f t="shared" si="10"/>
        <v>1</v>
      </c>
      <c r="V57" s="10">
        <v>1</v>
      </c>
      <c r="W57" s="10">
        <v>1</v>
      </c>
      <c r="X57" s="10"/>
      <c r="Y57" s="10">
        <v>1</v>
      </c>
      <c r="Z57" s="10">
        <v>0</v>
      </c>
      <c r="AA57" s="10"/>
    </row>
    <row r="58" spans="1:27">
      <c r="A58" s="3" t="s">
        <v>81</v>
      </c>
      <c r="B58">
        <v>0</v>
      </c>
      <c r="C58">
        <v>1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 s="10">
        <f t="shared" si="9"/>
        <v>1</v>
      </c>
      <c r="N58" s="10">
        <v>0</v>
      </c>
      <c r="O58" s="10">
        <v>0</v>
      </c>
      <c r="P58" s="10">
        <v>0</v>
      </c>
      <c r="Q58" s="10">
        <v>1</v>
      </c>
      <c r="R58" s="10">
        <v>0</v>
      </c>
      <c r="S58" s="10">
        <v>0</v>
      </c>
      <c r="T58">
        <f t="shared" si="10"/>
        <v>1</v>
      </c>
      <c r="V58" s="10">
        <v>2</v>
      </c>
      <c r="W58" s="10">
        <v>3</v>
      </c>
      <c r="X58" s="10"/>
      <c r="Y58" s="10">
        <v>2</v>
      </c>
      <c r="Z58" s="10">
        <v>1</v>
      </c>
      <c r="AA58" s="10"/>
    </row>
    <row r="59" spans="1:27">
      <c r="A59" s="2" t="s">
        <v>82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 s="10">
        <f t="shared" si="9"/>
        <v>0</v>
      </c>
      <c r="N59" s="10">
        <v>0</v>
      </c>
      <c r="O59" s="10">
        <v>0</v>
      </c>
      <c r="P59" s="10">
        <v>0</v>
      </c>
      <c r="Q59" s="10">
        <v>1</v>
      </c>
      <c r="R59" s="10">
        <v>0</v>
      </c>
      <c r="S59" s="10">
        <v>0</v>
      </c>
      <c r="T59">
        <f t="shared" si="10"/>
        <v>1</v>
      </c>
      <c r="V59" s="10">
        <v>1</v>
      </c>
      <c r="W59" s="10">
        <v>1</v>
      </c>
      <c r="X59" s="10"/>
      <c r="Y59" s="10">
        <v>0</v>
      </c>
      <c r="Z59" s="10">
        <v>1</v>
      </c>
      <c r="AA59" s="10"/>
    </row>
    <row r="60" spans="1:27">
      <c r="A60" s="3" t="s">
        <v>83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 s="10">
        <f t="shared" si="9"/>
        <v>0</v>
      </c>
      <c r="N60" s="10">
        <v>0</v>
      </c>
      <c r="O60" s="10">
        <v>0</v>
      </c>
      <c r="P60" s="10">
        <v>0</v>
      </c>
      <c r="Q60" s="10">
        <v>1</v>
      </c>
      <c r="R60" s="10">
        <v>0</v>
      </c>
      <c r="S60" s="10">
        <v>0</v>
      </c>
      <c r="T60">
        <f t="shared" si="10"/>
        <v>1</v>
      </c>
      <c r="V60" s="10">
        <v>1</v>
      </c>
      <c r="W60" s="10">
        <v>1</v>
      </c>
      <c r="X60" s="10"/>
      <c r="Y60" s="10">
        <v>0</v>
      </c>
      <c r="Z60" s="10">
        <v>1</v>
      </c>
      <c r="AA60" s="10"/>
    </row>
    <row r="61" spans="1:27">
      <c r="A61" s="2" t="s">
        <v>84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 s="10">
        <f t="shared" si="9"/>
        <v>0</v>
      </c>
      <c r="N61" s="10">
        <v>0</v>
      </c>
      <c r="O61" s="10">
        <v>0</v>
      </c>
      <c r="P61" s="10">
        <v>0</v>
      </c>
      <c r="Q61" s="10">
        <v>1</v>
      </c>
      <c r="R61" s="10">
        <v>0</v>
      </c>
      <c r="S61" s="10">
        <v>0</v>
      </c>
      <c r="T61">
        <f t="shared" si="10"/>
        <v>1</v>
      </c>
      <c r="V61" s="10">
        <v>2</v>
      </c>
      <c r="W61" s="10">
        <v>2</v>
      </c>
      <c r="X61" s="10"/>
      <c r="Y61" s="10">
        <v>1</v>
      </c>
      <c r="Z61" s="10">
        <v>1</v>
      </c>
      <c r="AA61" s="10"/>
    </row>
    <row r="62" spans="1:27">
      <c r="A62" s="3" t="s">
        <v>85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 s="10">
        <f t="shared" si="9"/>
        <v>0</v>
      </c>
      <c r="N62" s="10">
        <v>0</v>
      </c>
      <c r="O62" s="10">
        <v>0</v>
      </c>
      <c r="P62" s="10">
        <v>0</v>
      </c>
      <c r="Q62" s="10">
        <v>1</v>
      </c>
      <c r="R62" s="10">
        <v>0</v>
      </c>
      <c r="S62" s="10">
        <v>0</v>
      </c>
      <c r="T62">
        <f t="shared" si="10"/>
        <v>1</v>
      </c>
      <c r="V62" s="10">
        <v>1</v>
      </c>
      <c r="W62" s="10">
        <v>1</v>
      </c>
      <c r="X62" s="10"/>
      <c r="Y62" s="10">
        <v>0</v>
      </c>
      <c r="Z62" s="10">
        <v>1</v>
      </c>
      <c r="AA62" s="10"/>
    </row>
    <row r="63" spans="1:27">
      <c r="A63" s="2" t="s">
        <v>86</v>
      </c>
      <c r="B63">
        <v>2</v>
      </c>
      <c r="C63">
        <v>1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 s="10">
        <f t="shared" si="9"/>
        <v>3</v>
      </c>
      <c r="N63" s="10">
        <v>0</v>
      </c>
      <c r="O63" s="10">
        <v>0</v>
      </c>
      <c r="P63" s="10">
        <v>0</v>
      </c>
      <c r="Q63" s="10">
        <v>1</v>
      </c>
      <c r="R63" s="10">
        <v>0</v>
      </c>
      <c r="S63" s="10">
        <v>0</v>
      </c>
      <c r="T63">
        <f t="shared" si="10"/>
        <v>1</v>
      </c>
      <c r="V63" s="10">
        <v>1</v>
      </c>
      <c r="W63" s="10">
        <v>4</v>
      </c>
      <c r="X63" s="10"/>
      <c r="Y63" s="10">
        <v>3</v>
      </c>
      <c r="Z63" s="10">
        <v>1</v>
      </c>
      <c r="AA63" s="10"/>
    </row>
    <row r="64" spans="1:27">
      <c r="A64" s="3" t="s">
        <v>87</v>
      </c>
      <c r="B64">
        <v>3</v>
      </c>
      <c r="C64">
        <v>1</v>
      </c>
      <c r="D64">
        <v>0</v>
      </c>
      <c r="E64">
        <v>1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 s="10">
        <f t="shared" si="9"/>
        <v>5</v>
      </c>
      <c r="N64" s="10">
        <v>0</v>
      </c>
      <c r="O64" s="10">
        <v>0</v>
      </c>
      <c r="P64" s="10">
        <v>0</v>
      </c>
      <c r="Q64" s="10">
        <v>1</v>
      </c>
      <c r="R64" s="10">
        <v>0</v>
      </c>
      <c r="S64" s="10">
        <v>0</v>
      </c>
      <c r="T64">
        <f t="shared" si="10"/>
        <v>1</v>
      </c>
      <c r="V64" s="10">
        <v>3</v>
      </c>
      <c r="W64" s="10">
        <v>8</v>
      </c>
      <c r="X64" s="10"/>
      <c r="Y64" s="10">
        <v>6</v>
      </c>
      <c r="Z64" s="10">
        <v>2</v>
      </c>
      <c r="AA64" s="10"/>
    </row>
    <row r="65" spans="1:27">
      <c r="A65" s="2" t="s">
        <v>88</v>
      </c>
      <c r="B65">
        <v>3</v>
      </c>
      <c r="C65">
        <v>2</v>
      </c>
      <c r="D65">
        <v>0</v>
      </c>
      <c r="E65">
        <v>1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 s="10">
        <f t="shared" si="9"/>
        <v>6</v>
      </c>
      <c r="N65" s="10">
        <v>0</v>
      </c>
      <c r="O65" s="10">
        <v>0</v>
      </c>
      <c r="P65" s="10">
        <v>0</v>
      </c>
      <c r="Q65" s="10">
        <v>1</v>
      </c>
      <c r="R65" s="10">
        <v>0</v>
      </c>
      <c r="S65" s="10">
        <v>0</v>
      </c>
      <c r="T65">
        <f t="shared" si="10"/>
        <v>1</v>
      </c>
      <c r="V65" s="10">
        <v>4</v>
      </c>
      <c r="W65" s="10">
        <v>10</v>
      </c>
      <c r="X65" s="10"/>
      <c r="Y65" s="10">
        <v>5</v>
      </c>
      <c r="Z65" s="10">
        <v>4</v>
      </c>
      <c r="AA65" s="10"/>
    </row>
    <row r="66" spans="1:27">
      <c r="A66" s="3" t="s">
        <v>89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 s="10">
        <f t="shared" si="9"/>
        <v>0</v>
      </c>
      <c r="N66" s="10">
        <v>0</v>
      </c>
      <c r="O66" s="10">
        <v>0</v>
      </c>
      <c r="P66" s="10">
        <v>0</v>
      </c>
      <c r="Q66" s="10">
        <v>1</v>
      </c>
      <c r="R66" s="10">
        <v>0</v>
      </c>
      <c r="S66" s="10">
        <v>0</v>
      </c>
      <c r="T66">
        <f t="shared" si="10"/>
        <v>1</v>
      </c>
      <c r="V66" s="10">
        <v>1</v>
      </c>
      <c r="W66" s="10">
        <v>1</v>
      </c>
      <c r="X66" s="10"/>
      <c r="Y66" s="10">
        <v>0</v>
      </c>
      <c r="Z66" s="10">
        <v>1</v>
      </c>
      <c r="AA66" s="10"/>
    </row>
    <row r="67" spans="1:27">
      <c r="A67" s="2" t="s">
        <v>90</v>
      </c>
      <c r="B67">
        <v>2</v>
      </c>
      <c r="C67">
        <v>1</v>
      </c>
      <c r="D67">
        <v>0</v>
      </c>
      <c r="E67">
        <v>1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 s="10">
        <f t="shared" si="9"/>
        <v>4</v>
      </c>
      <c r="N67" s="10">
        <v>0</v>
      </c>
      <c r="O67" s="10">
        <v>0</v>
      </c>
      <c r="P67" s="10">
        <v>0</v>
      </c>
      <c r="Q67" s="10">
        <v>1</v>
      </c>
      <c r="R67" s="10">
        <v>0</v>
      </c>
      <c r="S67" s="10">
        <v>0</v>
      </c>
      <c r="T67">
        <f t="shared" si="10"/>
        <v>1</v>
      </c>
      <c r="V67" s="10">
        <v>2</v>
      </c>
      <c r="W67" s="10">
        <v>6</v>
      </c>
      <c r="X67" s="10"/>
      <c r="Y67" s="10">
        <v>4</v>
      </c>
      <c r="Z67" s="10">
        <v>2</v>
      </c>
      <c r="AA67" s="10"/>
    </row>
    <row r="68" spans="1:27">
      <c r="A68" s="3" t="s">
        <v>91</v>
      </c>
      <c r="B68">
        <v>0</v>
      </c>
      <c r="C68">
        <v>0</v>
      </c>
      <c r="D68">
        <v>1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 s="10">
        <f t="shared" si="9"/>
        <v>1</v>
      </c>
      <c r="N68" s="10">
        <v>0</v>
      </c>
      <c r="O68" s="10">
        <v>0</v>
      </c>
      <c r="P68" s="10">
        <v>0</v>
      </c>
      <c r="Q68" s="10">
        <v>1</v>
      </c>
      <c r="R68" s="10">
        <v>0</v>
      </c>
      <c r="S68" s="10">
        <v>0</v>
      </c>
      <c r="T68">
        <f t="shared" si="10"/>
        <v>1</v>
      </c>
      <c r="V68" s="10">
        <v>0</v>
      </c>
      <c r="W68" s="10">
        <v>1</v>
      </c>
      <c r="X68" s="10"/>
      <c r="Y68" s="10">
        <v>1</v>
      </c>
      <c r="Z68" s="10">
        <v>0</v>
      </c>
      <c r="AA68" s="10"/>
    </row>
    <row r="69" spans="1:27">
      <c r="A69" s="2" t="s">
        <v>92</v>
      </c>
      <c r="B69">
        <v>1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1</v>
      </c>
      <c r="J69">
        <v>0</v>
      </c>
      <c r="K69">
        <v>0</v>
      </c>
      <c r="L69" s="10">
        <f t="shared" si="9"/>
        <v>2</v>
      </c>
      <c r="N69" s="10">
        <v>0</v>
      </c>
      <c r="O69" s="10">
        <v>0</v>
      </c>
      <c r="P69" s="10">
        <v>0</v>
      </c>
      <c r="Q69" s="10">
        <v>1</v>
      </c>
      <c r="R69" s="10">
        <v>0</v>
      </c>
      <c r="S69" s="10">
        <v>0</v>
      </c>
      <c r="T69">
        <f t="shared" si="10"/>
        <v>1</v>
      </c>
      <c r="V69" s="10">
        <v>1</v>
      </c>
      <c r="W69" s="10">
        <v>3</v>
      </c>
      <c r="X69" s="10"/>
      <c r="Y69" s="10">
        <v>2</v>
      </c>
      <c r="Z69" s="10">
        <v>3</v>
      </c>
      <c r="AA69" s="10"/>
    </row>
    <row r="70" spans="1:27">
      <c r="A70" s="3" t="s">
        <v>93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 s="10">
        <f t="shared" si="9"/>
        <v>0</v>
      </c>
      <c r="N70" s="10">
        <v>0</v>
      </c>
      <c r="O70" s="10">
        <v>0</v>
      </c>
      <c r="P70" s="10">
        <v>0</v>
      </c>
      <c r="Q70" s="10">
        <v>1</v>
      </c>
      <c r="R70" s="10">
        <v>0</v>
      </c>
      <c r="S70" s="10">
        <v>0</v>
      </c>
      <c r="T70">
        <f t="shared" si="10"/>
        <v>1</v>
      </c>
      <c r="V70" s="10">
        <v>2</v>
      </c>
      <c r="W70" s="10">
        <v>2</v>
      </c>
      <c r="X70" s="10"/>
      <c r="Y70" s="10">
        <v>1</v>
      </c>
      <c r="Z70" s="10">
        <v>1</v>
      </c>
      <c r="AA70" s="10"/>
    </row>
    <row r="71" spans="1:27">
      <c r="A71" s="2" t="s">
        <v>94</v>
      </c>
      <c r="B71">
        <v>2</v>
      </c>
      <c r="C71">
        <v>0</v>
      </c>
      <c r="D71">
        <v>0</v>
      </c>
      <c r="E71">
        <v>0</v>
      </c>
      <c r="F71">
        <v>0</v>
      </c>
      <c r="G71">
        <v>1</v>
      </c>
      <c r="H71">
        <v>1</v>
      </c>
      <c r="I71">
        <v>0</v>
      </c>
      <c r="J71">
        <v>2</v>
      </c>
      <c r="K71">
        <v>0</v>
      </c>
      <c r="L71" s="10">
        <f t="shared" si="9"/>
        <v>6</v>
      </c>
      <c r="N71" s="10">
        <v>0</v>
      </c>
      <c r="O71" s="10">
        <v>2</v>
      </c>
      <c r="P71" s="10">
        <v>0</v>
      </c>
      <c r="Q71" s="10">
        <v>1</v>
      </c>
      <c r="R71" s="10">
        <v>0</v>
      </c>
      <c r="S71" s="10">
        <v>0</v>
      </c>
      <c r="T71">
        <f t="shared" si="10"/>
        <v>3</v>
      </c>
      <c r="V71" s="10">
        <v>2</v>
      </c>
      <c r="W71" s="10">
        <v>8</v>
      </c>
      <c r="X71" s="10"/>
      <c r="Y71" s="10">
        <v>6</v>
      </c>
      <c r="Z71" s="10">
        <v>2</v>
      </c>
      <c r="AA71" s="10"/>
    </row>
    <row r="72" spans="1:27" ht="15.75" thickBot="1">
      <c r="A72" s="4" t="s">
        <v>95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1</v>
      </c>
      <c r="K72">
        <v>0</v>
      </c>
      <c r="L72" s="10">
        <f t="shared" si="9"/>
        <v>1</v>
      </c>
      <c r="N72" s="10">
        <v>0</v>
      </c>
      <c r="O72" s="10">
        <v>0</v>
      </c>
      <c r="P72" s="10">
        <v>0</v>
      </c>
      <c r="Q72" s="10">
        <v>1</v>
      </c>
      <c r="R72" s="10">
        <v>0</v>
      </c>
      <c r="S72" s="10">
        <v>0</v>
      </c>
      <c r="T72">
        <f t="shared" si="10"/>
        <v>1</v>
      </c>
      <c r="V72" s="10">
        <v>0</v>
      </c>
      <c r="W72" s="10">
        <v>1</v>
      </c>
      <c r="X72" s="10"/>
      <c r="Y72" s="10">
        <v>0</v>
      </c>
      <c r="Z72" s="10">
        <v>1</v>
      </c>
      <c r="AA72" s="10"/>
    </row>
    <row r="73" spans="1:27" ht="30" customHeight="1">
      <c r="A73" s="7" t="s">
        <v>42</v>
      </c>
      <c r="B73" s="9">
        <f t="shared" ref="B73:T73" si="11">SUM(B45:B72)</f>
        <v>21</v>
      </c>
      <c r="C73" s="9">
        <f t="shared" si="11"/>
        <v>10</v>
      </c>
      <c r="D73" s="9">
        <f t="shared" si="11"/>
        <v>4</v>
      </c>
      <c r="E73" s="9">
        <f t="shared" si="11"/>
        <v>20</v>
      </c>
      <c r="F73" s="9">
        <f t="shared" si="11"/>
        <v>3</v>
      </c>
      <c r="G73" s="9">
        <f t="shared" si="11"/>
        <v>1</v>
      </c>
      <c r="H73" s="9">
        <f t="shared" si="11"/>
        <v>1</v>
      </c>
      <c r="I73" s="9">
        <f t="shared" si="11"/>
        <v>4</v>
      </c>
      <c r="J73" s="9">
        <f t="shared" si="11"/>
        <v>8</v>
      </c>
      <c r="K73" s="9">
        <f t="shared" si="11"/>
        <v>0</v>
      </c>
      <c r="L73" s="9">
        <f>SUM(L45:L72)</f>
        <v>72</v>
      </c>
      <c r="N73" s="9">
        <f t="shared" si="11"/>
        <v>0</v>
      </c>
      <c r="O73" s="9">
        <f t="shared" si="11"/>
        <v>6</v>
      </c>
      <c r="P73" s="9">
        <f t="shared" si="11"/>
        <v>3</v>
      </c>
      <c r="Q73" s="9">
        <f t="shared" si="11"/>
        <v>25</v>
      </c>
      <c r="R73" s="9">
        <f t="shared" si="11"/>
        <v>23</v>
      </c>
      <c r="S73" s="9">
        <f t="shared" si="11"/>
        <v>4</v>
      </c>
      <c r="T73" s="9">
        <f t="shared" si="11"/>
        <v>61</v>
      </c>
      <c r="U73" s="14"/>
      <c r="V73" s="9">
        <f>SUM(V45:V72)</f>
        <v>65</v>
      </c>
      <c r="W73" s="9">
        <f>SUM(W45:W72)</f>
        <v>137</v>
      </c>
      <c r="X73" s="10"/>
      <c r="Y73" s="9">
        <f>SUM(Y45:Y72)</f>
        <v>68</v>
      </c>
      <c r="Z73" s="9">
        <f>SUM(Z45:Z72)</f>
        <v>70</v>
      </c>
      <c r="AA73" s="10"/>
    </row>
    <row r="74" spans="1:27">
      <c r="X74" s="14"/>
      <c r="AA74" s="14"/>
    </row>
    <row r="75" spans="1:27" ht="29.25" customHeight="1">
      <c r="A75" s="11" t="s">
        <v>64</v>
      </c>
      <c r="B75" s="12">
        <f>SUM(B73,B43,B35,B10)</f>
        <v>50</v>
      </c>
      <c r="C75" s="12">
        <f>SUM(C73,C43,C35,C10)</f>
        <v>10</v>
      </c>
      <c r="D75" s="12">
        <f>SUM(D73,D43,D35,D10)</f>
        <v>9</v>
      </c>
      <c r="E75" s="12">
        <f>SUM(E73,E43,E35,E10)</f>
        <v>33</v>
      </c>
      <c r="F75" s="12">
        <f>SUM(F73,F43,F35,F10)</f>
        <v>54</v>
      </c>
      <c r="G75" s="12">
        <f>SUM(G73,G43,G35,G10)</f>
        <v>21</v>
      </c>
      <c r="H75" s="12">
        <f>SUM(H73,H43,H35,H10)</f>
        <v>7</v>
      </c>
      <c r="I75" s="12">
        <f>SUM(I73,I43,I35,I10)</f>
        <v>49</v>
      </c>
      <c r="J75" s="12">
        <f>SUM(J73,J43,J35,J10)</f>
        <v>13</v>
      </c>
      <c r="K75" s="12">
        <f>SUM(K73,K43,K35,K10)</f>
        <v>0</v>
      </c>
      <c r="L75" s="12">
        <f>SUM(L73,L43,L35,L10)</f>
        <v>246</v>
      </c>
      <c r="N75" s="12">
        <f>SUM(N73,N43,N35,N10)</f>
        <v>0</v>
      </c>
      <c r="O75" s="12">
        <f>SUM(O73,O43,O35,O10)</f>
        <v>31</v>
      </c>
      <c r="P75" s="12">
        <f>SUM(P73,P43,P35,P10)</f>
        <v>14</v>
      </c>
      <c r="Q75" s="12">
        <f>SUM(Q73,Q43,Q35,Q10)</f>
        <v>52</v>
      </c>
      <c r="R75" s="12">
        <f>SUM(R73,R43,R35,R10)</f>
        <v>51</v>
      </c>
      <c r="S75" s="12">
        <f>SUM(S73,S43,S35,S10)</f>
        <v>14</v>
      </c>
      <c r="T75" s="12">
        <f>SUM(T73,T43,T35,T10)</f>
        <v>162</v>
      </c>
      <c r="U75" s="10"/>
      <c r="V75" s="12">
        <f>SUM(V73,V43,V35,V10)</f>
        <v>110</v>
      </c>
      <c r="W75" s="12">
        <f>SUM(W73,W43,W35,W10)</f>
        <v>356</v>
      </c>
      <c r="Y75" s="10"/>
      <c r="Z75" s="10"/>
      <c r="AA75" s="10"/>
    </row>
    <row r="76" spans="1:27">
      <c r="U76" s="10"/>
      <c r="V76" s="10"/>
      <c r="X76" s="10"/>
      <c r="Y76" s="10"/>
      <c r="Z76" s="10"/>
      <c r="AA76" s="10"/>
    </row>
    <row r="77" spans="1:27">
      <c r="A77" s="13" t="s">
        <v>65</v>
      </c>
      <c r="B77" s="15">
        <f>COUNTIF(B45:B72,"&gt;0")+COUNTIF(B36:B42,"&gt;0")+COUNTIF(B11:B34,"&gt;0")+COUNTIF(B3:B9,"&gt;0")</f>
        <v>28</v>
      </c>
      <c r="C77" s="15">
        <f>COUNTIF(C45:C72,"&gt;0")+COUNTIF(C36:C42,"&gt;0")+COUNTIF(C11:C34,"&gt;0")+COUNTIF(C3:C9,"&gt;0")</f>
        <v>7</v>
      </c>
      <c r="D77" s="15">
        <f>COUNTIF(D45:D72,"&gt;0")+COUNTIF(D36:D42,"&gt;0")+COUNTIF(D11:D34,"&gt;0")+COUNTIF(D3:D9,"&gt;0")</f>
        <v>8</v>
      </c>
      <c r="E77" s="15">
        <f>COUNTIF(E45:E72,"&gt;0")+COUNTIF(E36:E42,"&gt;0")+COUNTIF(E11:E34,"&gt;0")+COUNTIF(E3:E9,"&gt;0")</f>
        <v>16</v>
      </c>
      <c r="F77" s="15">
        <f>COUNTIF(F45:F72,"&gt;0")+COUNTIF(F36:F42,"&gt;0")+COUNTIF(F11:F34,"&gt;0")+COUNTIF(F3:F9,"&gt;0")</f>
        <v>22</v>
      </c>
      <c r="G77" s="15">
        <f>COUNTIF(G45:G72,"&gt;0")+COUNTIF(G36:G42,"&gt;0")+COUNTIF(G11:G34,"&gt;0")+COUNTIF(G3:G9,"&gt;0")</f>
        <v>11</v>
      </c>
      <c r="H77" s="15">
        <f>COUNTIF(H45:H72,"&gt;0")+COUNTIF(H36:H42,"&gt;0")+COUNTIF(H11:H34,"&gt;0")+COUNTIF(H3:H9,"&gt;0")</f>
        <v>5</v>
      </c>
      <c r="I77" s="15">
        <f>COUNTIF(I45:I72,"&gt;0")+COUNTIF(I36:I42,"&gt;0")+COUNTIF(I11:I34,"&gt;0")+COUNTIF(I3:I9,"&gt;0")</f>
        <v>30</v>
      </c>
      <c r="J77" s="15">
        <f>COUNTIF(J45:J72,"&gt;0")+COUNTIF(J36:J42,"&gt;0")+COUNTIF(J11:J34,"&gt;0")+COUNTIF(J3:J9,"&gt;0")</f>
        <v>11</v>
      </c>
      <c r="K77" s="15">
        <f>COUNTIF(K45:K72,"&gt;0")+COUNTIF(K36:K42,"&gt;0")+COUNTIF(K11:K34,"&gt;0")+COUNTIF(K3:K9,"&gt;0")</f>
        <v>0</v>
      </c>
      <c r="L77" s="15">
        <f>COUNTIF(L45:L72,"&gt;0")+COUNTIF(L36:L42,"&gt;0")+COUNTIF(L11:L34,"&gt;0")+COUNTIF(L3:L9,"&gt;0")</f>
        <v>52</v>
      </c>
      <c r="M77" s="10"/>
      <c r="N77" s="15">
        <f>COUNTIF(N45:N72,"&gt;0")+COUNTIF(N36:N42,"&gt;0")+COUNTIF(N11:N34,"&gt;0")+COUNTIF(N3:N9,"&gt;0")</f>
        <v>0</v>
      </c>
      <c r="O77" s="15">
        <f>COUNTIF(O45:O72,"&gt;0")+COUNTIF(O36:O42,"&gt;0")+COUNTIF(O11:O34,"&gt;0")+COUNTIF(O3:O9,"&gt;0")</f>
        <v>16</v>
      </c>
      <c r="P77" s="15">
        <f>COUNTIF(P45:P72,"&gt;0")+COUNTIF(P36:P42,"&gt;0")+COUNTIF(P11:P34,"&gt;0")+COUNTIF(P3:P9,"&gt;0")</f>
        <v>14</v>
      </c>
      <c r="Q77" s="15">
        <f>COUNTIF(Q45:Q72,"&gt;0")+COUNTIF(Q36:Q42,"&gt;0")+COUNTIF(Q11:Q34,"&gt;0")+COUNTIF(Q3:Q9,"&gt;0")</f>
        <v>52</v>
      </c>
      <c r="R77" s="15">
        <f>COUNTIF(R45:R72,"&gt;0")+COUNTIF(R36:R42,"&gt;0")+COUNTIF(R11:R34,"&gt;0")+COUNTIF(R3:R9,"&gt;0")</f>
        <v>14</v>
      </c>
      <c r="S77" s="15">
        <f>COUNTIF(S45:S72,"&gt;0")+COUNTIF(S36:S42,"&gt;0")+COUNTIF(S11:S34,"&gt;0")+COUNTIF(S3:S9,"&gt;0")</f>
        <v>14</v>
      </c>
      <c r="T77" s="15">
        <f>COUNTIF(T45:T72,"&gt;0")+COUNTIF(T36:T42,"&gt;0")+COUNTIF(T11:T34,"&gt;0")+COUNTIF(T3:T9,"&gt;0")</f>
        <v>66</v>
      </c>
      <c r="V77" s="15">
        <f>COUNTIF(V45:V72,"&gt;0")+COUNTIF(V36:V42,"&gt;0")+COUNTIF(V11:V34,"&gt;0")+COUNTIF(V3:V9,"&gt;0")</f>
        <v>49</v>
      </c>
      <c r="X77" s="14"/>
      <c r="Y77" s="15">
        <f>COUNTIF(Y45:Y72,"&gt;0")+COUNTIF(Y36:Y42,"&gt;0")+COUNTIF(Y11:Y34,"&gt;0")+COUNTIF(Y3:Y9,"&gt;0")</f>
        <v>49</v>
      </c>
      <c r="Z77" s="15">
        <f>COUNTIF(Z45:Z72,"&gt;0")+COUNTIF(Z36:Z42,"&gt;0")+COUNTIF(Z11:Z34,"&gt;0")+COUNTIF(Z3:Z9,"&gt;0")</f>
        <v>49</v>
      </c>
      <c r="AA77" s="14"/>
    </row>
    <row r="78" spans="1:27">
      <c r="M78" s="10"/>
    </row>
    <row r="79" spans="1:27">
      <c r="A79" s="6" t="s">
        <v>62</v>
      </c>
      <c r="B79" s="6">
        <f>SUM(T75,L75)</f>
        <v>408</v>
      </c>
      <c r="M79" s="10"/>
    </row>
    <row r="80" spans="1:27">
      <c r="A80" s="6" t="s">
        <v>63</v>
      </c>
      <c r="B80" s="6">
        <f>SUM(28,7,24,7)</f>
        <v>66</v>
      </c>
    </row>
    <row r="81" spans="3:3">
      <c r="C81" t="s">
        <v>98</v>
      </c>
    </row>
  </sheetData>
  <pageMargins left="0.7" right="0.7" top="0.75" bottom="0.75" header="0.3" footer="0.3"/>
  <pageSetup paperSize="9" orientation="portrait" horizontalDpi="200" verticalDpi="200" r:id="rId1"/>
  <ignoredErrors>
    <ignoredError sqref="T10 T35 L35 L43 L10 T43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2012-07-05T13:13:56Z</dcterms:modified>
</cp:coreProperties>
</file>